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20" windowHeight="11700" activeTab="3"/>
  </bookViews>
  <sheets>
    <sheet name="Calcul" sheetId="3" r:id="rId1"/>
    <sheet name="Condition" sheetId="1" r:id="rId2"/>
    <sheet name="Effet" sheetId="5" r:id="rId3"/>
    <sheet name="Grimoire" sheetId="7" r:id="rId4"/>
  </sheets>
  <definedNames>
    <definedName name="_xlnm._FilterDatabase" localSheetId="2" hidden="1">Effet!$A$1:$H$520</definedName>
    <definedName name="_xlnm._FilterDatabase" localSheetId="3" hidden="1">Grimoire!$A$1:$M$1012</definedName>
    <definedName name="cible">Condition!$A$30:$A$48</definedName>
    <definedName name="cible2">Condition!$A$30:$C$48</definedName>
    <definedName name="duree">Condition!$A$15:$A$26</definedName>
    <definedName name="duree2">Condition!$A$15:$C$26</definedName>
    <definedName name="_xlnm.Print_Titles" localSheetId="2">Effet!$1:$1</definedName>
    <definedName name="portee">Condition!$A$3:$A$11</definedName>
    <definedName name="portee2">Condition!$A$3:$C$11</definedName>
    <definedName name="special">Condition!$A$55:$A$56</definedName>
    <definedName name="special2">Condition!$A$55:$C$56</definedName>
  </definedNames>
  <calcPr calcId="145621"/>
</workbook>
</file>

<file path=xl/calcChain.xml><?xml version="1.0" encoding="utf-8"?>
<calcChain xmlns="http://schemas.openxmlformats.org/spreadsheetml/2006/main">
  <c r="K1012" i="7" l="1"/>
  <c r="K1011" i="7"/>
  <c r="K1010" i="7"/>
  <c r="K1009" i="7"/>
  <c r="K1008" i="7"/>
  <c r="K1007" i="7"/>
  <c r="K1006" i="7"/>
  <c r="K1005" i="7"/>
  <c r="K1004" i="7"/>
  <c r="K1003" i="7"/>
  <c r="K1002" i="7"/>
  <c r="K1001" i="7"/>
  <c r="K1000" i="7"/>
  <c r="K999" i="7"/>
  <c r="K998" i="7"/>
  <c r="K997" i="7"/>
  <c r="K996" i="7"/>
  <c r="K995" i="7"/>
  <c r="K994" i="7"/>
  <c r="K992" i="7"/>
  <c r="K991" i="7"/>
  <c r="K990" i="7"/>
  <c r="K989" i="7"/>
  <c r="K988" i="7"/>
  <c r="K987" i="7"/>
  <c r="K986" i="7"/>
  <c r="K985" i="7"/>
  <c r="K983" i="7"/>
  <c r="K982" i="7"/>
  <c r="K981" i="7"/>
  <c r="K980" i="7"/>
  <c r="K979" i="7"/>
  <c r="K978" i="7"/>
  <c r="K977" i="7"/>
  <c r="K976" i="7"/>
  <c r="K975" i="7"/>
  <c r="K974" i="7"/>
  <c r="K973" i="7"/>
  <c r="K972" i="7"/>
  <c r="K971" i="7"/>
  <c r="K970" i="7"/>
  <c r="K969" i="7"/>
  <c r="K968" i="7"/>
  <c r="K967" i="7"/>
  <c r="K966" i="7"/>
  <c r="K965" i="7"/>
  <c r="K964" i="7"/>
  <c r="K963" i="7"/>
  <c r="K962" i="7"/>
  <c r="K961" i="7"/>
  <c r="K960" i="7"/>
  <c r="K959" i="7"/>
  <c r="K958" i="7"/>
  <c r="K957" i="7"/>
  <c r="K956" i="7"/>
  <c r="K955" i="7"/>
  <c r="K954" i="7"/>
  <c r="K953" i="7"/>
  <c r="K952" i="7"/>
  <c r="K951" i="7"/>
  <c r="K950" i="7"/>
  <c r="K949" i="7"/>
  <c r="K948" i="7"/>
  <c r="K947" i="7"/>
  <c r="K946" i="7"/>
  <c r="K945" i="7"/>
  <c r="K944" i="7"/>
  <c r="K943" i="7"/>
  <c r="K942" i="7"/>
  <c r="K941" i="7"/>
  <c r="K940" i="7"/>
  <c r="K939" i="7"/>
  <c r="K938" i="7"/>
  <c r="K937" i="7"/>
  <c r="K936" i="7"/>
  <c r="K935" i="7"/>
  <c r="K934" i="7"/>
  <c r="K933" i="7"/>
  <c r="K932" i="7"/>
  <c r="K931" i="7"/>
  <c r="K930" i="7"/>
  <c r="K929" i="7"/>
  <c r="K928" i="7"/>
  <c r="K927" i="7"/>
  <c r="K926" i="7"/>
  <c r="K925" i="7"/>
  <c r="K924" i="7"/>
  <c r="K923" i="7"/>
  <c r="K922" i="7"/>
  <c r="K921" i="7"/>
  <c r="K916" i="7"/>
  <c r="K915" i="7"/>
  <c r="K914" i="7"/>
  <c r="K913" i="7"/>
  <c r="K912" i="7"/>
  <c r="K911" i="7"/>
  <c r="K910" i="7"/>
  <c r="K909" i="7"/>
  <c r="K908" i="7"/>
  <c r="K907" i="7"/>
  <c r="K906" i="7"/>
  <c r="K905" i="7"/>
  <c r="K904" i="7"/>
  <c r="K903" i="7"/>
  <c r="K902" i="7"/>
  <c r="K901" i="7"/>
  <c r="K900" i="7"/>
  <c r="K899" i="7"/>
  <c r="K898" i="7"/>
  <c r="K897" i="7"/>
  <c r="K896" i="7"/>
  <c r="K895" i="7"/>
  <c r="K894" i="7"/>
  <c r="K892" i="7"/>
  <c r="K891" i="7"/>
  <c r="K890" i="7"/>
  <c r="K889" i="7"/>
  <c r="K888" i="7"/>
  <c r="K887" i="7"/>
  <c r="K886" i="7"/>
  <c r="K885" i="7"/>
  <c r="K884" i="7"/>
  <c r="K883" i="7"/>
  <c r="K882" i="7"/>
  <c r="K881" i="7"/>
  <c r="K880" i="7"/>
  <c r="K879" i="7"/>
  <c r="K878" i="7"/>
  <c r="K877" i="7"/>
  <c r="K876" i="7"/>
  <c r="K875" i="7"/>
  <c r="K874" i="7"/>
  <c r="K873" i="7"/>
  <c r="K872" i="7"/>
  <c r="K871" i="7"/>
  <c r="K870" i="7"/>
  <c r="K869" i="7"/>
  <c r="K868" i="7"/>
  <c r="K867" i="7"/>
  <c r="K866" i="7"/>
  <c r="K865" i="7"/>
  <c r="K864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1" i="7"/>
  <c r="K850" i="7"/>
  <c r="K849" i="7"/>
  <c r="K848" i="7"/>
  <c r="K846" i="7"/>
  <c r="K845" i="7"/>
  <c r="K844" i="7"/>
  <c r="K843" i="7"/>
  <c r="K842" i="7"/>
  <c r="K841" i="7"/>
  <c r="K840" i="7"/>
  <c r="K839" i="7"/>
  <c r="K838" i="7"/>
  <c r="K837" i="7"/>
  <c r="K836" i="7"/>
  <c r="K835" i="7"/>
  <c r="K834" i="7"/>
  <c r="K833" i="7"/>
  <c r="K832" i="7"/>
  <c r="K831" i="7"/>
  <c r="K830" i="7"/>
  <c r="K829" i="7"/>
  <c r="K828" i="7"/>
  <c r="K827" i="7"/>
  <c r="K826" i="7"/>
  <c r="K825" i="7"/>
  <c r="K824" i="7"/>
  <c r="K823" i="7"/>
  <c r="K822" i="7"/>
  <c r="K821" i="7"/>
  <c r="K820" i="7"/>
  <c r="K819" i="7"/>
  <c r="K812" i="7"/>
  <c r="K811" i="7"/>
  <c r="K810" i="7"/>
  <c r="K809" i="7"/>
  <c r="K808" i="7"/>
  <c r="K807" i="7"/>
  <c r="K806" i="7"/>
  <c r="K804" i="7"/>
  <c r="K803" i="7"/>
  <c r="K802" i="7"/>
  <c r="K801" i="7"/>
  <c r="K800" i="7"/>
  <c r="K799" i="7"/>
  <c r="K798" i="7"/>
  <c r="K797" i="7"/>
  <c r="K796" i="7"/>
  <c r="K795" i="7"/>
  <c r="K794" i="7"/>
  <c r="K793" i="7"/>
  <c r="K792" i="7"/>
  <c r="K791" i="7"/>
  <c r="K790" i="7"/>
  <c r="K789" i="7"/>
  <c r="K788" i="7"/>
  <c r="K787" i="7"/>
  <c r="K786" i="7"/>
  <c r="K785" i="7"/>
  <c r="K784" i="7"/>
  <c r="K783" i="7"/>
  <c r="K782" i="7"/>
  <c r="K781" i="7"/>
  <c r="K780" i="7"/>
  <c r="K779" i="7"/>
  <c r="K778" i="7"/>
  <c r="K777" i="7"/>
  <c r="K776" i="7"/>
  <c r="K775" i="7"/>
  <c r="K773" i="7"/>
  <c r="K772" i="7"/>
  <c r="K771" i="7"/>
  <c r="K770" i="7"/>
  <c r="K769" i="7"/>
  <c r="K768" i="7"/>
  <c r="K767" i="7"/>
  <c r="K766" i="7"/>
  <c r="K765" i="7"/>
  <c r="K764" i="7"/>
  <c r="K763" i="7"/>
  <c r="K762" i="7"/>
  <c r="K761" i="7"/>
  <c r="K760" i="7"/>
  <c r="K759" i="7"/>
  <c r="K758" i="7"/>
  <c r="K757" i="7"/>
  <c r="K756" i="7"/>
  <c r="K755" i="7"/>
  <c r="K754" i="7"/>
  <c r="K753" i="7"/>
  <c r="K752" i="7"/>
  <c r="K751" i="7"/>
  <c r="K750" i="7"/>
  <c r="K749" i="7"/>
  <c r="K747" i="7"/>
  <c r="K746" i="7"/>
  <c r="K745" i="7"/>
  <c r="K744" i="7"/>
  <c r="K743" i="7"/>
  <c r="K742" i="7"/>
  <c r="K741" i="7"/>
  <c r="K740" i="7"/>
  <c r="K739" i="7"/>
  <c r="K738" i="7"/>
  <c r="K737" i="7"/>
  <c r="K736" i="7"/>
  <c r="K735" i="7"/>
  <c r="K734" i="7"/>
  <c r="K733" i="7"/>
  <c r="K732" i="7"/>
  <c r="K731" i="7"/>
  <c r="K730" i="7"/>
  <c r="K729" i="7"/>
  <c r="K728" i="7"/>
  <c r="K727" i="7"/>
  <c r="K726" i="7"/>
  <c r="K725" i="7"/>
  <c r="K724" i="7"/>
  <c r="K723" i="7"/>
  <c r="K722" i="7"/>
  <c r="K720" i="7"/>
  <c r="K719" i="7"/>
  <c r="K718" i="7"/>
  <c r="K717" i="7"/>
  <c r="K716" i="7"/>
  <c r="K715" i="7"/>
  <c r="K714" i="7"/>
  <c r="K713" i="7"/>
  <c r="K712" i="7"/>
  <c r="K711" i="7"/>
  <c r="K710" i="7"/>
  <c r="K709" i="7"/>
  <c r="K708" i="7"/>
  <c r="K707" i="7"/>
  <c r="K706" i="7"/>
  <c r="K705" i="7"/>
  <c r="K704" i="7"/>
  <c r="K703" i="7"/>
  <c r="K702" i="7"/>
  <c r="K701" i="7"/>
  <c r="K700" i="7"/>
  <c r="K699" i="7"/>
  <c r="K698" i="7"/>
  <c r="K697" i="7"/>
  <c r="K696" i="7"/>
  <c r="K695" i="7"/>
  <c r="K694" i="7"/>
  <c r="K693" i="7"/>
  <c r="K692" i="7"/>
  <c r="K691" i="7"/>
  <c r="K690" i="7"/>
  <c r="K689" i="7"/>
  <c r="K688" i="7"/>
  <c r="K687" i="7"/>
  <c r="K686" i="7"/>
  <c r="K685" i="7"/>
  <c r="K684" i="7"/>
  <c r="K683" i="7"/>
  <c r="K682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9" i="7"/>
  <c r="K668" i="7"/>
  <c r="K667" i="7"/>
  <c r="K645" i="7"/>
  <c r="K644" i="7"/>
  <c r="K643" i="7"/>
  <c r="K642" i="7"/>
  <c r="K641" i="7"/>
  <c r="K640" i="7"/>
  <c r="K639" i="7"/>
  <c r="K637" i="7"/>
  <c r="K636" i="7"/>
  <c r="K635" i="7"/>
  <c r="K634" i="7"/>
  <c r="K633" i="7"/>
  <c r="K631" i="7"/>
  <c r="K630" i="7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2" i="7"/>
  <c r="K601" i="7"/>
  <c r="K600" i="7"/>
  <c r="K599" i="7"/>
  <c r="K598" i="7"/>
  <c r="K597" i="7"/>
  <c r="K596" i="7"/>
  <c r="K595" i="7"/>
  <c r="K594" i="7"/>
  <c r="K593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7" i="7"/>
  <c r="K566" i="7"/>
  <c r="K565" i="7"/>
  <c r="K564" i="7"/>
  <c r="K563" i="7"/>
  <c r="K562" i="7"/>
  <c r="K561" i="7"/>
  <c r="K560" i="7"/>
  <c r="K557" i="7"/>
  <c r="K556" i="7"/>
  <c r="K555" i="7"/>
  <c r="K553" i="7"/>
  <c r="K552" i="7"/>
  <c r="K551" i="7"/>
  <c r="K550" i="7"/>
  <c r="K549" i="7"/>
  <c r="K548" i="7"/>
  <c r="K547" i="7"/>
  <c r="K546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7" i="7"/>
  <c r="K526" i="7"/>
  <c r="K525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0" i="7"/>
  <c r="K489" i="7"/>
  <c r="K488" i="7"/>
  <c r="K487" i="7"/>
  <c r="K486" i="7"/>
  <c r="K485" i="7"/>
  <c r="K484" i="7"/>
  <c r="K483" i="7"/>
  <c r="K482" i="7"/>
  <c r="K481" i="7"/>
  <c r="K480" i="7"/>
  <c r="K462" i="7"/>
  <c r="K461" i="7"/>
  <c r="K460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69" i="7"/>
  <c r="K368" i="7"/>
  <c r="K367" i="7"/>
  <c r="K366" i="7"/>
  <c r="K365" i="7"/>
  <c r="K364" i="7"/>
  <c r="K363" i="7"/>
  <c r="K362" i="7"/>
  <c r="K361" i="7"/>
  <c r="K360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39" i="7"/>
  <c r="K338" i="7"/>
  <c r="K337" i="7"/>
  <c r="K336" i="7"/>
  <c r="K335" i="7"/>
  <c r="K334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05" i="7"/>
  <c r="K204" i="7"/>
  <c r="K202" i="7"/>
  <c r="K201" i="7"/>
  <c r="K200" i="7"/>
  <c r="K198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1" i="7"/>
  <c r="K140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7" i="7"/>
  <c r="K106" i="7"/>
  <c r="K105" i="7"/>
  <c r="K104" i="7"/>
  <c r="K103" i="7"/>
  <c r="K102" i="7"/>
  <c r="K101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5" i="7"/>
  <c r="K74" i="7"/>
  <c r="K73" i="7"/>
  <c r="K72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J805" i="7" l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6" i="7"/>
  <c r="J807" i="7"/>
  <c r="J808" i="7"/>
  <c r="J809" i="7"/>
  <c r="J810" i="7"/>
  <c r="J811" i="7"/>
  <c r="J812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21" i="7"/>
  <c r="J922" i="7"/>
  <c r="J923" i="7"/>
  <c r="J924" i="7"/>
  <c r="J925" i="7"/>
  <c r="J926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C4" i="3" l="1"/>
  <c r="C5" i="3"/>
  <c r="C6" i="3"/>
  <c r="C7" i="3"/>
  <c r="D7" i="3"/>
  <c r="C9" i="3"/>
  <c r="C8" i="3"/>
  <c r="C2" i="3"/>
  <c r="D4" i="3"/>
  <c r="D5" i="3"/>
  <c r="D6" i="3"/>
  <c r="C11" i="3" l="1"/>
  <c r="D11" i="3" l="1"/>
  <c r="C12" i="3"/>
</calcChain>
</file>

<file path=xl/sharedStrings.xml><?xml version="1.0" encoding="utf-8"?>
<sst xmlns="http://schemas.openxmlformats.org/spreadsheetml/2006/main" count="9441" uniqueCount="3749">
  <si>
    <t>créer un cheval normal insensible au don</t>
  </si>
  <si>
    <t>malédiction de l'essaim affamé</t>
  </si>
  <si>
    <t>appelle un essaim d'insecte qui dévaste une zone donnée</t>
  </si>
  <si>
    <t>Rituel</t>
  </si>
  <si>
    <t>image de la Bête</t>
  </si>
  <si>
    <t>forme fantomatique de l'air</t>
  </si>
  <si>
    <t>un brouillard épais s'étend à quelques pas autour du mage</t>
  </si>
  <si>
    <t>chambre des brises printanières</t>
  </si>
  <si>
    <t>une ventilation, climatisation dans une pièce</t>
  </si>
  <si>
    <t>base 1, +1 toucher, +2 A/C, +1  non naturel</t>
  </si>
  <si>
    <t>colère de jupiter</t>
  </si>
  <si>
    <t>un coup de tonnerre retentit</t>
  </si>
  <si>
    <t>nrj à 9+ ou assourdi</t>
  </si>
  <si>
    <t>base 3, +2 voix, +1 non naturel</t>
  </si>
  <si>
    <t>puanteur des vingt cadavres</t>
  </si>
  <si>
    <t>rend l'air nauséabond  de putréfaction à 50pas alentours</t>
  </si>
  <si>
    <t>nrj à 6+ ou -3 à tous les jets</t>
  </si>
  <si>
    <t>volute de fumée nauséabonde</t>
  </si>
  <si>
    <t>un air vicié, jaune sulfureux et puant s'échappe d'un endroit que vous désignez</t>
  </si>
  <si>
    <t>nrj à 3+/round ou fatigue CT</t>
  </si>
  <si>
    <t>bourrasque du coup de balai</t>
  </si>
  <si>
    <t>provoque un vent soudain et violent autour de la cible</t>
  </si>
  <si>
    <t>taille à 9+ pour rester debout,puis for 9+ si suspendu ou sur un support</t>
  </si>
  <si>
    <t>vent tourbillonnant de protection</t>
  </si>
  <si>
    <t>vous entoure d'un vent à grand vitesse</t>
  </si>
  <si>
    <t>mélée -3,  arc -9</t>
  </si>
  <si>
    <t>rego</t>
  </si>
  <si>
    <t>charge des vents furieux</t>
  </si>
  <si>
    <t>un mur vent furieux s'échappe de vous et se propage</t>
  </si>
  <si>
    <t>base 3,+2 voix,  +2 non naturel</t>
  </si>
  <si>
    <t>base 3,+2 voix, +1 concentration, +1 non naturel</t>
  </si>
  <si>
    <t>dex+taille à 9+ ou chute</t>
  </si>
  <si>
    <t>nuage de pluie et de tonnerre</t>
  </si>
  <si>
    <t>crée un petit mais puissant orage de pluie, vent et foudre</t>
  </si>
  <si>
    <t>base3, +3 vue, +1 concentration, +1 groupe</t>
  </si>
  <si>
    <t>nuage de neige d'été</t>
  </si>
  <si>
    <t>cree un nuageduquel tombe la neige sur un mile alentours</t>
  </si>
  <si>
    <t>base 2, +3 vue, +1 concentration, +2 groupe, +1 taille</t>
  </si>
  <si>
    <t>une grosse bourrasque qui projette une cible à 20m de haut</t>
  </si>
  <si>
    <t>base 5, +2 voix, +1 concentration, +1 non naturel</t>
  </si>
  <si>
    <t>poussée du vent ascendant</t>
  </si>
  <si>
    <t>ailes du vent</t>
  </si>
  <si>
    <t>un vent suffisament fort pour vous faire voler à 70km/h</t>
  </si>
  <si>
    <t>Detecte une creature lie fortement a terram de force 40</t>
  </si>
  <si>
    <t>Detecte une creature lie fortement a terram de force 30</t>
  </si>
  <si>
    <t>Detecte une creature lie fortement a terram de force 15</t>
  </si>
  <si>
    <t>Detecte une creature lie fortement a terram de force 1</t>
  </si>
  <si>
    <t>Detection d'aura et evaluer la puissance</t>
  </si>
  <si>
    <t>Percer illusion de niveau N (en vue)</t>
  </si>
  <si>
    <t>pour t&amp;d : +2 mag
pour nature, royaume familier, +1 mag</t>
  </si>
  <si>
    <t>Detection magie active &gt;= 10mag</t>
  </si>
  <si>
    <t>Detection magie active &gt;= 8mag</t>
  </si>
  <si>
    <t>Detection magie active &gt;= 6mag</t>
  </si>
  <si>
    <t>Detection magie active &gt;= 3mag</t>
  </si>
  <si>
    <t>Detection toute magie active</t>
  </si>
  <si>
    <t>Reduire un phenomene meteo d'un rang</t>
  </si>
  <si>
    <t>mineur, normal, imposant, tres imposant</t>
  </si>
  <si>
    <t>Stopper, detruire un phenomene meteo mineur</t>
  </si>
  <si>
    <t>mineur, normal, imposant, tres imposant. +1 mag / rang</t>
  </si>
  <si>
    <t>Rendre l'air etouffant</t>
  </si>
  <si>
    <t>Rendre l'air immobile</t>
  </si>
  <si>
    <t>Amelioration la repisrabilite de l'air</t>
  </si>
  <si>
    <t>Maintient ou interrompt sort du meme mage de niveau N</t>
  </si>
  <si>
    <t>Maintient ou interrompt sort d'un autre mage de niveau N</t>
  </si>
  <si>
    <t>N-10</t>
  </si>
  <si>
    <t>Reduit la duree d'un lien mystique d'un rang</t>
  </si>
  <si>
    <t>+1 mag par rang supp</t>
  </si>
  <si>
    <t>Reduit la force mystique de N</t>
  </si>
  <si>
    <t>Reduit total de lancer de N, ne peut être cumule</t>
  </si>
  <si>
    <t>Nx2-5</t>
  </si>
  <si>
    <t>N/2-10</t>
  </si>
  <si>
    <t>Cache la magie aux sorts intellego de niveau N en donnant une apparence non magique a la cible</t>
  </si>
  <si>
    <t>Bulle empechant intellego de niveau N</t>
  </si>
  <si>
    <t>Bulle trompant intellego de niveau N</t>
  </si>
  <si>
    <t>controler et deplacer d'une manière naturelle</t>
  </si>
  <si>
    <t>controler et deplacer d'une manière surnaturelle</t>
  </si>
  <si>
    <t>controler et deplacer d'une manière tres surnaturelle</t>
  </si>
  <si>
    <t>Cree une source faible debit</t>
  </si>
  <si>
    <t>Cree une source debit important</t>
  </si>
  <si>
    <t>Cree une source geyser</t>
  </si>
  <si>
    <t>Cree un liquide dans un recipient</t>
  </si>
  <si>
    <t>Cree un liquide en vrac</t>
  </si>
  <si>
    <t>Cree un liquide dans une position non naturelle au depart</t>
  </si>
  <si>
    <t>proprietes naturelles d'un liquide</t>
  </si>
  <si>
    <t>proprietes naturelles d'un melange</t>
  </si>
  <si>
    <t>proprietes magiques d'un liquide</t>
  </si>
  <si>
    <t>proprietes magiques d'un melange</t>
  </si>
  <si>
    <t>Fournit une image de l'eau ciblee</t>
  </si>
  <si>
    <t>localisation d'une personne avec une carte et un lien mystique</t>
  </si>
  <si>
    <t>base3, +4 lien mystique, +1 concentration</t>
  </si>
  <si>
    <t>voit dans l'obscurité (mais pas noir total)</t>
  </si>
  <si>
    <t>animal</t>
  </si>
  <si>
    <t>masque du nouveau visage</t>
  </si>
  <si>
    <t>l'œil du sage</t>
  </si>
  <si>
    <t>œil de chat</t>
  </si>
  <si>
    <t>base 4, +4 lien mystique, +1 concentration, +1 complement</t>
  </si>
  <si>
    <t>imaginem</t>
  </si>
  <si>
    <t>change  le visage de la cible</t>
  </si>
  <si>
    <t>base 3, +1 toucher, +2 A/C/ +1 partie</t>
  </si>
  <si>
    <t>croissance et rapetissement surnaturels</t>
  </si>
  <si>
    <t>de -2 à +1 en taille à la cible</t>
  </si>
  <si>
    <t>base 3, +1 toucher, +2 A/C, +1 modulation taille</t>
  </si>
  <si>
    <t>bras du nouveau né</t>
  </si>
  <si>
    <t>reduit le bras de la cible à lataille et l'adresse d'un bras de bébé</t>
  </si>
  <si>
    <t>base 3, +2 voix, +2 A/C, +1 partie</t>
  </si>
  <si>
    <t>robustesse de l'Ours</t>
  </si>
  <si>
    <t>+3 à l'encaissement</t>
  </si>
  <si>
    <t>base 15, +2 A/C</t>
  </si>
  <si>
    <t>Rôdeur forestier</t>
  </si>
  <si>
    <t>en revêtant une peu de loup, la cible se transforme en loup</t>
  </si>
  <si>
    <t>base 10, +1 toucher, +2 A/C</t>
  </si>
  <si>
    <t>avoir une peau</t>
  </si>
  <si>
    <t>manteau de plumes noires</t>
  </si>
  <si>
    <t>une cape de plumes noires vous recouvre et vous transforme en corbeau</t>
  </si>
  <si>
    <t>base 20, +2 A/C</t>
  </si>
  <si>
    <t>avoir une cape de plumes</t>
  </si>
  <si>
    <t>malédiction de Circé</t>
  </si>
  <si>
    <t>transforme une personne en cochon</t>
  </si>
  <si>
    <t>base 10, +2 voix, +2 A/C</t>
  </si>
  <si>
    <t>métamorphose en arbre</t>
  </si>
  <si>
    <t>herbam</t>
  </si>
  <si>
    <t>vous transforme en arbre de 5m de haut</t>
  </si>
  <si>
    <t>base 25, +2 A/C</t>
  </si>
  <si>
    <t>auram</t>
  </si>
  <si>
    <t>manteau de brumes</t>
  </si>
  <si>
    <t>Fournit une image de l'eau ciblee et abords</t>
  </si>
  <si>
    <t>Assechement d'une zone humide</t>
  </si>
  <si>
    <t>Detruit une petite source</t>
  </si>
  <si>
    <t>Reduit la quantite de liquide</t>
  </si>
  <si>
    <t>Detruit un liquide</t>
  </si>
  <si>
    <t>Detruit une propriete d'un liquide</t>
  </si>
  <si>
    <t>1 sor par propriete</t>
  </si>
  <si>
    <t>Solidifier ou vaporiser un liquide</t>
  </si>
  <si>
    <t>Cree un phenomene meteo mineur</t>
  </si>
  <si>
    <t>brise, crachin, brume
+1 si legerement surnaturel (interieur)
+2 si surnaturel
+4 si hors contexte</t>
  </si>
  <si>
    <t>Cree un phenomene meteo normal</t>
  </si>
  <si>
    <t>Cree un phenomene meteo imposant</t>
  </si>
  <si>
    <t>Cree un phenomene meteo tres imposant</t>
  </si>
  <si>
    <t>nuage, vent, brouillard, pluie (a partir d'un nuage)
+1 si legerement surnaturel (interieur)
+2 si surnaturel
+4 si hors contexte</t>
  </si>
  <si>
    <t>tonnerre, mousson, brouillard impenetrable, vente de tempete
+1 si legerement surnaturel (interieur)
+2 si surnaturel
+4 si hors contexte</t>
  </si>
  <si>
    <t>vent d'ouragan, eclair, tornade
+1 si legerement surnaturel (interieur)
+2 si surnaturel
+4 si hors contexte</t>
  </si>
  <si>
    <t>vous sentez l'argent et pouvez suivre sa trace</t>
  </si>
  <si>
    <t>base 2, +2 odorat</t>
  </si>
  <si>
    <t>déterminer l'age d'une chose non vivante</t>
  </si>
  <si>
    <t>vous pouvez dire intuitivement si  terrain est traitre</t>
  </si>
  <si>
    <t>base 2, +1 concentration, +4 vision</t>
  </si>
  <si>
    <t>vous pouvez detecter le minerai spécifié dans une zone de 3m</t>
  </si>
  <si>
    <t>base 2, +1 concentration, +4 vision, +1 voir à travers</t>
  </si>
  <si>
    <t>les traces de pas apparaissent en surbrillance</t>
  </si>
  <si>
    <t>voir page 153</t>
  </si>
  <si>
    <t>base 4, +1 concentration, +4 vision</t>
  </si>
  <si>
    <t>permet de converser avec une pierre</t>
  </si>
  <si>
    <t>base 4, +1 concentration, +1 toucher</t>
  </si>
  <si>
    <t>vous sentez qui marche sur la terre a 1 mile de distance: nombre, direction, distance, poids et type de mouvement</t>
  </si>
  <si>
    <t>base 4, +1 toucher, +1 concentration, +1 partie, +3 taille</t>
  </si>
  <si>
    <t>une fleche de 15cm s'élève du sol a vos pieds et fonce frapper une cible, +10 degats</t>
  </si>
  <si>
    <t>rend flexible un objet  rigide et inversement</t>
  </si>
  <si>
    <t>un objet de la taille d'un coffre, double de taille volume et poids; argent or non affecté, autres materiaux avec complement</t>
  </si>
  <si>
    <t>la roche devient molle et malléable , 1m20 de diametre</t>
  </si>
  <si>
    <t>effile un metal à un degré inégalé, +2 degats</t>
  </si>
  <si>
    <t>base 3, +1 toucher, +2 A/C, +2 metal</t>
  </si>
  <si>
    <t>change 100m3 de poussière en roche</t>
  </si>
  <si>
    <t>base 3, +1 toucher, +2 A/C, +1 partie, +1 taille</t>
  </si>
  <si>
    <t>vingt pieux de marbre blanc sortent du sol sur une hauteur de 4m formant un cercle de 3m de diametre, peut servir de cage, de mur, de piège, +25 degats</t>
  </si>
  <si>
    <t>athletisme a 12+ pour grimper et s'echapper</t>
  </si>
  <si>
    <t xml:space="preserve">base 3, +2 voix, +2 A/C, +2groupe, + 2 effet au choix </t>
  </si>
  <si>
    <t>un objet de pierre de 1m maxi explose en poussière</t>
  </si>
  <si>
    <t>un objet en metal rouille jusqu'à casser</t>
  </si>
  <si>
    <t>base 2, +1 toucher, +2 A/C, +1 complexité, +6 effet mentem élaboré</t>
  </si>
  <si>
    <t>permet de percer les illusions de niveau N</t>
  </si>
  <si>
    <t>base +1 concentration</t>
  </si>
  <si>
    <t>voir à l'interieur d'une piece dont on touche la porte ou le mur</t>
  </si>
  <si>
    <t>discernement de ses propres illusions</t>
  </si>
  <si>
    <t>vos illusions deviennent transparentes, mais visibles</t>
  </si>
  <si>
    <t>bas 1, +2 A/C, +4 vision</t>
  </si>
  <si>
    <t>Ecoute des voix lointaines</t>
  </si>
  <si>
    <t>vous pouvez ecouter ce qui se dit dans un lieu relié par lien mystique</t>
  </si>
  <si>
    <t>lien avec le lieu ou une personne qui s'y trouve</t>
  </si>
  <si>
    <t>base 1, +4 lien mystique, +1 concentration, +2 pièce</t>
  </si>
  <si>
    <t>les yeux de l'aigle</t>
  </si>
  <si>
    <t>voir distinctement des choses lointaines</t>
  </si>
  <si>
    <t>base 3, +2 A/C, +3 vision</t>
  </si>
  <si>
    <t>conjuration des images lointaines</t>
  </si>
  <si>
    <t xml:space="preserve"> comme écoute des voix lointaines, mais l'image en plus</t>
  </si>
  <si>
    <t>base 2, +4 lien mystique, +1 concentration, +2 pièce</t>
  </si>
  <si>
    <t>de la bouffe prend exactement le gout que vous lui donnez</t>
  </si>
  <si>
    <t>aura de présence anoblie</t>
  </si>
  <si>
    <t xml:space="preserve">la cible apparaît plus forte, plus autoritaire, plus charismatique: +3 en influence/ commandement </t>
  </si>
  <si>
    <t>base 3, +1 toucher, +2 a/C</t>
  </si>
  <si>
    <t>saveur des herbes et des épices</t>
  </si>
  <si>
    <t>notes harmonieuses</t>
  </si>
  <si>
    <t>l'accoustique d'une pièce est particulièrement améliorée</t>
  </si>
  <si>
    <t>base 1, +1 toucher, +2 A/C, +2 pièce</t>
  </si>
  <si>
    <t>masque d'illusion</t>
  </si>
  <si>
    <t>la cible parait differente de ce qu'elle est, au son, vue et odeur</t>
  </si>
  <si>
    <t>image fantome</t>
  </si>
  <si>
    <t>une image parfaite d'une cible apparaît ailleurs</t>
  </si>
  <si>
    <t>Déchirer le voile d'illusion</t>
  </si>
  <si>
    <t>détruit une illusion de niveau N</t>
  </si>
  <si>
    <t>base effet</t>
  </si>
  <si>
    <t xml:space="preserve"> goût de la langue émoussée</t>
  </si>
  <si>
    <t>cache le goût d'un liquide ou d'un aliment</t>
  </si>
  <si>
    <t>illusion des flammes froides</t>
  </si>
  <si>
    <t>une source de chaleur semble avoir perdu sa chaleur</t>
  </si>
  <si>
    <t>base 2, +2 voix, +2 A/C</t>
  </si>
  <si>
    <t>invisibilité du magicien figé</t>
  </si>
  <si>
    <t>la cible devient invisible tant qu'elle ne bouge pas, il reste son ombre</t>
  </si>
  <si>
    <t>voile d'invisibilité</t>
  </si>
  <si>
    <t>la cible devient invisible, même en mouvement, mais pas son ombre</t>
  </si>
  <si>
    <t>base 4, +1 toucher, +2 A/C, +1 image changeante</t>
  </si>
  <si>
    <t>masque du sceau remarquable</t>
  </si>
  <si>
    <t>les runes , inscriptions sur un objet deviennent invisibles</t>
  </si>
  <si>
    <t>etouffement des bruits indiscrets</t>
  </si>
  <si>
    <t>la cible n'emet plus aucun son audible</t>
  </si>
  <si>
    <t>base 3, +2 voix, +2 A/C, +1 image changeante</t>
  </si>
  <si>
    <t>chambre d'invisibilité</t>
  </si>
  <si>
    <t>toutes les créatures d'une pièce deviennent invisible jusqu'à ce que l'une d'entre elle bouge</t>
  </si>
  <si>
    <t>base 4, +1 toucher, +2 A/C, +2 groupe</t>
  </si>
  <si>
    <t>restauration de l'image décalée</t>
  </si>
  <si>
    <t>annule un sort d'illusion d'un royaume donné de niveau N</t>
  </si>
  <si>
    <t>illusion de l'image décalée</t>
  </si>
  <si>
    <t>une personne apparaît comme étant à un mètre de la ou elle se trouve, jusqu'à ce qu'il bouge</t>
  </si>
  <si>
    <t>pas de côté du magicien</t>
  </si>
  <si>
    <t>votre image apparaît à 1 m de la ou vous vous trouvez, +9 en defense si vous êtes attaqué</t>
  </si>
  <si>
    <t>base 2, +2 A/C,+1 image changeante, +1 bouge, +1 mouvement correspondant à l'image</t>
  </si>
  <si>
    <t>voix captive</t>
  </si>
  <si>
    <t>la voix d'une personne est capturée et enfermée dans un sac</t>
  </si>
  <si>
    <t>base 4, +2 voix, +2 A/C, +1 partie</t>
  </si>
  <si>
    <t>confusion des folles vibrations</t>
  </si>
  <si>
    <t>la cible voit le monde trembler autour de lui, -3 à la plupart des actions et 2 désastre supp</t>
  </si>
  <si>
    <t>base 3, +1 toucher, +1 concentration, +4 visions, +1 sens additionnel</t>
  </si>
  <si>
    <t>image du magicien dédoublé</t>
  </si>
  <si>
    <t>une image séparée de votre corps, totalement identique</t>
  </si>
  <si>
    <t>illusion du château déplacé</t>
  </si>
  <si>
    <t>bouge l'image d'une structure grand comme un château jusqu'à 2km de sa position actuelle</t>
  </si>
  <si>
    <t>base 10, +2 voix, +2 A/C, +4 zone</t>
  </si>
  <si>
    <t>paroles silencieuses</t>
  </si>
  <si>
    <t>vous permet de dire 2 mots directement à l'esprit de la cible</t>
  </si>
  <si>
    <t>base 3, +3 vue</t>
  </si>
  <si>
    <t>panique du cœur battant</t>
  </si>
  <si>
    <t>cree une peur profonde d'une chose, d'un endroit ou d'une personne</t>
  </si>
  <si>
    <t>base 4, +1 regard, +2 A/C</t>
  </si>
  <si>
    <t>souvenir d'un rêve lointain</t>
  </si>
  <si>
    <t>insère un souvenir complet dans l'esprit de la cible</t>
  </si>
  <si>
    <t>base 5, +1 regard, +2 A/C</t>
  </si>
  <si>
    <t>supplice de l'anxiété perpetuelle</t>
  </si>
  <si>
    <t>donne à la cible une peur de tout tou le temps</t>
  </si>
  <si>
    <t>base 4, +1 regard, +3 lune</t>
  </si>
  <si>
    <t>Désespoir des mille enfers</t>
  </si>
  <si>
    <t>une grosse malédiction, la victime semble souffrir terriblement: -2 a tous les jets, -5 aux traits</t>
  </si>
  <si>
    <t>base 4, +1 regard, +3 lune, +1 effet complexe</t>
  </si>
  <si>
    <t>don de raison</t>
  </si>
  <si>
    <t>donne +1 en intelligence jusqu' à 0</t>
  </si>
  <si>
    <t>base 30, +1 toucher</t>
  </si>
  <si>
    <t>éveil; de la colère</t>
  </si>
  <si>
    <t>la cible devient furieuse aà l'encontre de quelqu'un ou quelquchose. Trait à 9+ pour se calmer</t>
  </si>
  <si>
    <t>vision de la motivation</t>
  </si>
  <si>
    <t>intuition climatique du marin</t>
  </si>
  <si>
    <t>base 4, +1 toucher, +2 groupe, +1 taille</t>
  </si>
  <si>
    <t>bulletin météo précis du lendemain (de la zone)</t>
  </si>
  <si>
    <t>sonar de chauve souris</t>
  </si>
  <si>
    <t>bouger dans l'obscurité totale grace à la perception des mouvement d'air</t>
  </si>
  <si>
    <t>base 4, +2 A/C, +3 ouie</t>
  </si>
  <si>
    <t>pluie de pierres</t>
  </si>
  <si>
    <t>terram</t>
  </si>
  <si>
    <t>transforme l'eau de pluie en pierres</t>
  </si>
  <si>
    <t>base 4 , +2 voix +2 A/C</t>
  </si>
  <si>
    <t>griffe des vents</t>
  </si>
  <si>
    <t>le vent devient abrasif, des griffes lacèrent vêtements et peau, +5 dégats</t>
  </si>
  <si>
    <t>aveugle la cible</t>
  </si>
  <si>
    <t>base 20, +2 voix</t>
  </si>
  <si>
    <t>se soigne comme une blessure grave</t>
  </si>
  <si>
    <t>torsion de la langue</t>
  </si>
  <si>
    <t>rend completement muet la cible</t>
  </si>
  <si>
    <t>base 15, +2 voix, +1 partie</t>
  </si>
  <si>
    <t>se soigne comme une blessure moyenne</t>
  </si>
  <si>
    <t>etreinte du cœur broyé</t>
  </si>
  <si>
    <t>le cœur de la cible s'arrete , elle meurt aussitôt</t>
  </si>
  <si>
    <t>base 30, +2 voix</t>
  </si>
  <si>
    <t>le baiser de la mort</t>
  </si>
  <si>
    <t>la cible embrassée meurt soudainement</t>
  </si>
  <si>
    <t>base 30, +1 toucher, +2 pas de mots</t>
  </si>
  <si>
    <t>traces noires du baiser</t>
  </si>
  <si>
    <t>malédiction de l'épidémie subite</t>
  </si>
  <si>
    <t>provoque une épidémie de peste dans une cité</t>
  </si>
  <si>
    <t>base 20, +3 vue, +4 zone</t>
  </si>
  <si>
    <t>malédiction du bègue</t>
  </si>
  <si>
    <t>jet de com à -3, sorts à -6 et un désastre supp</t>
  </si>
  <si>
    <t>base 2, +2 voix, +1 concentration</t>
  </si>
  <si>
    <t>spasmes incontrolables des mains</t>
  </si>
  <si>
    <t>récupération des livres mal classés</t>
  </si>
  <si>
    <t>un bouquin mystiquement lié reprend sa place dans un rayonnage ou dans la main du mage</t>
  </si>
  <si>
    <t>base 1, +4 lien mystique, +1 concentration</t>
  </si>
  <si>
    <t>la requete accordée de l'erudit frustré</t>
  </si>
  <si>
    <t>un livre lié mystiquement ( inventaire bibli) qui se trouve dans les 500m se matérialise dans les mains du lanceur</t>
  </si>
  <si>
    <t>base 20 , +4 lien mustique</t>
  </si>
  <si>
    <t>localisation du volume absent</t>
  </si>
  <si>
    <t>le sceau du mage apparaît sur une carte, localisant un livre perdu</t>
  </si>
  <si>
    <t>le transport allégé des livres</t>
  </si>
  <si>
    <t>sort qui supprime presque le poids des livres dans un coffre</t>
  </si>
  <si>
    <t>chambre des brises d'été</t>
  </si>
  <si>
    <t>un air chaud et sec ventile une pièce et la préserve de l'humidité (idéal pour les bibliothèques)</t>
  </si>
  <si>
    <t>base 1, +1 toucher, +2 A/C, 1 non naturel, +1 ignem</t>
  </si>
  <si>
    <t>tirage  de l'echelle de siège</t>
  </si>
  <si>
    <t>repousser les objets en bois, pour empiler du bois de chauffage, deplacer des meubles, des  tonneaux,,,</t>
  </si>
  <si>
    <t>base 3, +2 voix, +2 groupe</t>
  </si>
  <si>
    <t>répetition eternelle du miroir sans fond</t>
  </si>
  <si>
    <t>un mirroir enchanté restitué les pages d'un livre lié mystiquement au lanceur, par mot de commande</t>
  </si>
  <si>
    <t>base 1, +4 lien mystique, +2 A/C, +1 mots clairs, +2 accepte les demandes, +1 complexité</t>
  </si>
  <si>
    <t>un cercle de pierres déchiquetées de 1m de large  jaillit du sol et projette qui est dans le cercle, +10 degats</t>
  </si>
  <si>
    <t>base 3, +2 voix, +1 partie, +1 muto</t>
  </si>
  <si>
    <t>des mains surgissent du sol et aggrippent les pieds de la cible; For à 15+</t>
  </si>
  <si>
    <t>25 encaissement</t>
  </si>
  <si>
    <t>base 3, +2 voix, +1 diamètre, +1 partie</t>
  </si>
  <si>
    <t>une vague de terre déferle sur 50m/round, 1m50 de haut et 30 m de large; dex à 12+ ou +10 degats</t>
  </si>
  <si>
    <t>endommage l'environement (constructions, arbres,,,)</t>
  </si>
  <si>
    <t>base 3, +2 voix, +1 partie, +2 taille</t>
  </si>
  <si>
    <t>rend la terre d'une zone de 15m sur 15 extremmement meuble, comme labourée</t>
  </si>
  <si>
    <t>base 2, +2 voix, +2 A/C, +1 partie, +1 taille</t>
  </si>
  <si>
    <t>inverse du pardon de la terre</t>
  </si>
  <si>
    <t>secoue la terre sur 100m de rayon; viv-encombrement à 10+ ou tombe ; encore debout: +2, sur pierre solide: +2 courre: -2, sur un pont etroit: -6</t>
  </si>
  <si>
    <t>base 3, +2 voix, +1 partie, +4 taille</t>
  </si>
  <si>
    <t>ouvre la terre sur 20m de long, 1m50 de large, et 5m de profondeur, se referme au bout de 3 rounds et cause 25 degats</t>
  </si>
  <si>
    <t>une fissure qui part de vos pieds et se propage a 4m par round, sur 30m jusqu'à faire 8m de large,  de 10 a 12m de profondeur</t>
  </si>
  <si>
    <t xml:space="preserve">viv à 9+ </t>
  </si>
  <si>
    <t>base 3, +2 voix, +1 instant, +1 partie, +2 taille, +1 effet supp (se referme)</t>
  </si>
  <si>
    <t>base 3, +2 voix, +1 partie, +4 taille, +1 effet</t>
  </si>
  <si>
    <t>cree un portail magique qui relie deux endroits</t>
  </si>
  <si>
    <t>bouclier de tromperie</t>
  </si>
  <si>
    <t>bouclier de mystères impénétrables</t>
  </si>
  <si>
    <t>don fantôme</t>
  </si>
  <si>
    <t>don de l'énigme</t>
  </si>
  <si>
    <t>révelation de l'œil invisible</t>
  </si>
  <si>
    <t>perception du pouvoir magique</t>
  </si>
  <si>
    <t>balance magique</t>
  </si>
  <si>
    <t>perception de la nature du virtus</t>
  </si>
  <si>
    <t>perçée du voile féerique</t>
  </si>
  <si>
    <t>perception de la magie résiduelle</t>
  </si>
  <si>
    <t>perception de la magie active</t>
  </si>
  <si>
    <t>magie voilée</t>
  </si>
  <si>
    <t>la fourche du sorcier</t>
  </si>
  <si>
    <t>communion de magiciens</t>
  </si>
  <si>
    <t>la portée du magicien</t>
  </si>
  <si>
    <t>anéantissement du démon</t>
  </si>
  <si>
    <t>dissipation des enchantements</t>
  </si>
  <si>
    <t>etouffer les fragrances magiques</t>
  </si>
  <si>
    <t>efilochage du tissu magique (forme)</t>
  </si>
  <si>
    <t>brise du silence commun</t>
  </si>
  <si>
    <t>aegis du foyer</t>
  </si>
  <si>
    <t>cercle de protection contre les démons</t>
  </si>
  <si>
    <t>maintien du sort eprouvant</t>
  </si>
  <si>
    <t>ouverture du tunnel intangible</t>
  </si>
  <si>
    <t>disparition de l'œuvre du magicien</t>
  </si>
  <si>
    <t>sort d'attente</t>
  </si>
  <si>
    <t>essence de la Bête</t>
  </si>
  <si>
    <t>Amene un animal a maturite instantane (sans virtus)</t>
  </si>
  <si>
    <t>Soin de blessure legere</t>
  </si>
  <si>
    <t>Soin de blessure moyenne</t>
  </si>
  <si>
    <t>Soin de blessure grave</t>
  </si>
  <si>
    <t>Soin de blessure incapacitante</t>
  </si>
  <si>
    <t>Soin de toutes les blessures</t>
  </si>
  <si>
    <t>tai max &lt;= -5</t>
  </si>
  <si>
    <t>tai max &lt;= -3</t>
  </si>
  <si>
    <t>Rituel pour duree instant</t>
  </si>
  <si>
    <t>Info generale</t>
  </si>
  <si>
    <t>Info specifique</t>
  </si>
  <si>
    <t>Etat de conscience</t>
  </si>
  <si>
    <t>Etat emotionnel dominant</t>
  </si>
  <si>
    <t>Pensee superficielle</t>
  </si>
  <si>
    <t>Lecture complete</t>
  </si>
  <si>
    <t>Parle a voix haute avec un animal</t>
  </si>
  <si>
    <t>Detection</t>
  </si>
  <si>
    <t>Detecte une creature lie fortement a animal de force 50</t>
  </si>
  <si>
    <t>1 sort par famille et au minimum par royaume. Demon peuvent contrer facilement</t>
  </si>
  <si>
    <t>Detecte une creature lie fortement a animal de force 40</t>
  </si>
  <si>
    <t>Detecte une creature lie fortement a animal de force 30</t>
  </si>
  <si>
    <t>Detecte une creature lie fortement a animal de force 15</t>
  </si>
  <si>
    <t>Detecte une creature lie fortement a animal de force 1</t>
  </si>
  <si>
    <t>Connaissance</t>
  </si>
  <si>
    <t>Denombrer et classer une population</t>
  </si>
  <si>
    <t>N x5</t>
  </si>
  <si>
    <t>Fournit une image mentale</t>
  </si>
  <si>
    <t>Superficiel</t>
  </si>
  <si>
    <t>ex couleur</t>
  </si>
  <si>
    <t>En profondeur mais sans changer la nature</t>
  </si>
  <si>
    <t>ex manteau en selle mais changer de cuir</t>
  </si>
  <si>
    <t>Total</t>
  </si>
  <si>
    <t>Ajouter un peu de surnaturel</t>
  </si>
  <si>
    <t>Surnaturel</t>
  </si>
  <si>
    <t>ex cheval plus grand plus rapide, mais cheval</t>
  </si>
  <si>
    <t>En un autre animal</t>
  </si>
  <si>
    <t>En un être humain, mais esprit reste animal</t>
  </si>
  <si>
    <t>En un objet inanime</t>
  </si>
  <si>
    <t>Tres surnaturel</t>
  </si>
  <si>
    <t>Capacité magique</t>
  </si>
  <si>
    <t>Blessure legere</t>
  </si>
  <si>
    <t>Blessure moyenne</t>
  </si>
  <si>
    <t>Blessure incapacitante</t>
  </si>
  <si>
    <t>Tue</t>
  </si>
  <si>
    <t>ex poil</t>
  </si>
  <si>
    <t>Douleur</t>
  </si>
  <si>
    <t>Membre inutilisable. Recupere comme blessure moyenne</t>
  </si>
  <si>
    <t>Handicaper (-50% capacité). Recupere comme blessure legere</t>
  </si>
  <si>
    <t>Membre sectionnee, detruit Recupere comme blessure grave</t>
  </si>
  <si>
    <t>Endommager</t>
  </si>
  <si>
    <t>Detruire</t>
  </si>
  <si>
    <t>1 niveau de fatigue</t>
  </si>
  <si>
    <t>Detruit un sens mineur</t>
  </si>
  <si>
    <t>N</t>
  </si>
  <si>
    <t>Suggestion</t>
  </si>
  <si>
    <t>Contrôle total</t>
  </si>
  <si>
    <t>Calmer</t>
  </si>
  <si>
    <t>Rendre passif</t>
  </si>
  <si>
    <t>Detecte une creature lie fortement a aquam de force 50</t>
  </si>
  <si>
    <t>Detecte une creature lie fortement a aquam de force 40</t>
  </si>
  <si>
    <t>Detecte une creature lie fortement a aquam de force 30</t>
  </si>
  <si>
    <t>Detecte une creature lie fortement a aquam de force 15</t>
  </si>
  <si>
    <t>Detecte une creature lie fortement a aquam de force 1</t>
  </si>
  <si>
    <t>Attention a la portee</t>
  </si>
  <si>
    <t>Parle a voix haute avec de l'eau naturelle</t>
  </si>
  <si>
    <t>Parle a voix haute avec de l'air</t>
  </si>
  <si>
    <t>Parle a voix haute avec une plante, un arbre</t>
  </si>
  <si>
    <t>Parle a voix haute avec un feu</t>
  </si>
  <si>
    <t>Parle a voix haute avec de l'eau artificielle</t>
  </si>
  <si>
    <t>ex fontaine, lac artificiel</t>
  </si>
  <si>
    <t>ex statue</t>
  </si>
  <si>
    <t>un sort par famille</t>
  </si>
  <si>
    <t>Detruit un sens majeur</t>
  </si>
  <si>
    <t>Theme T</t>
  </si>
  <si>
    <t>Theme F</t>
  </si>
  <si>
    <t>Amelioration</t>
  </si>
  <si>
    <t>pas de duree instant</t>
  </si>
  <si>
    <t>Creation</t>
  </si>
  <si>
    <t>Croissance</t>
  </si>
  <si>
    <t>Mort</t>
  </si>
  <si>
    <t>Maladie</t>
  </si>
  <si>
    <t>Lecture</t>
  </si>
  <si>
    <t>+N a l'encaissement</t>
  </si>
  <si>
    <t>Transformation</t>
  </si>
  <si>
    <t>Destruction</t>
  </si>
  <si>
    <t>Detruit un cadre animal</t>
  </si>
  <si>
    <t>Creature</t>
  </si>
  <si>
    <t>cree un animal magique</t>
  </si>
  <si>
    <t>Partie de creature</t>
  </si>
  <si>
    <t>Esprit d'une creature</t>
  </si>
  <si>
    <t>Population de creature</t>
  </si>
  <si>
    <t>Creature spirituelle</t>
  </si>
  <si>
    <t>Cercle de protection : protege physiquement et magiquement des animaux de force &lt;= N</t>
  </si>
  <si>
    <t>Manipulation</t>
  </si>
  <si>
    <t>manufacturer objet complique</t>
  </si>
  <si>
    <t>manufacturer objet tres complique</t>
  </si>
  <si>
    <t>Blessure a degats</t>
  </si>
  <si>
    <t>Cree un liquide corrosif: degats +N</t>
  </si>
  <si>
    <t>Amene un corps a maturite en 12h</t>
  </si>
  <si>
    <t>optimise croissance pendant la duree du sort</t>
  </si>
  <si>
    <t>rend une plante mobile et autonome</t>
  </si>
  <si>
    <t>permet de deceler les sens des mots prononce a haute voix dans une autre langue</t>
  </si>
  <si>
    <t>Vieillisement : +5 ans</t>
  </si>
  <si>
    <t>Poison : blessure legere</t>
  </si>
  <si>
    <t>Poison : blessure moyenne</t>
  </si>
  <si>
    <t>Poison : blessure grave</t>
  </si>
  <si>
    <t>Poison : blessure incapacitante</t>
  </si>
  <si>
    <t>Poison : tue</t>
  </si>
  <si>
    <t>Transformation en poison : blessure legere</t>
  </si>
  <si>
    <t>Transformation en poison : blessure moyenne</t>
  </si>
  <si>
    <t>Transformation en poison : blessure grave</t>
  </si>
  <si>
    <t>Transformation en poison : blessure incapacitante</t>
  </si>
  <si>
    <t>Transformation en poison : tue</t>
  </si>
  <si>
    <t>Transformer un gaz en gaz corrosif: degats +N</t>
  </si>
  <si>
    <t>Transformer un liquide en liquide corrosif: degats +N</t>
  </si>
  <si>
    <t>Blessure grave</t>
  </si>
  <si>
    <t>Detruit une plante ou un arbre</t>
  </si>
  <si>
    <t>Cree un feu naturel degats +N</t>
  </si>
  <si>
    <t>Cree un feu surnaturel degats +N</t>
  </si>
  <si>
    <t>N-5</t>
  </si>
  <si>
    <t>Refroidit : degats +N sans armure</t>
  </si>
  <si>
    <t>Refroidit : 1 niveau de fatigue</t>
  </si>
  <si>
    <t>Explosion magique : +N points crépuscule</t>
  </si>
  <si>
    <t>diff : 3 +3 / mag supp</t>
  </si>
  <si>
    <t>Protege contre objet vegetaux</t>
  </si>
  <si>
    <t>Protege contre l'eau</t>
  </si>
  <si>
    <t>Cercle de protection : protege physiquement et magiquement des humains sans "force"</t>
  </si>
  <si>
    <t>Met fin a une crise vieillissement mineure</t>
  </si>
  <si>
    <t>Trsnformation complete de l'esprit</t>
  </si>
  <si>
    <t>Magie</t>
  </si>
  <si>
    <t>Creature cadavre</t>
  </si>
  <si>
    <t>Contre-detection</t>
  </si>
  <si>
    <t>N Sens a distance</t>
  </si>
  <si>
    <t>Teleportation a 5m</t>
  </si>
  <si>
    <t>Teleportation a 7 lieues (32km)</t>
  </si>
  <si>
    <t>Teleportation sur lien mystique d'un lieu</t>
  </si>
  <si>
    <t>+1 mage pour x10 distance</t>
  </si>
  <si>
    <t>Detecter la quantite de virtus</t>
  </si>
  <si>
    <t>Sort contanaire le sort cible de niveau N pour attente avant relachage</t>
  </si>
  <si>
    <t>N-25</t>
  </si>
  <si>
    <t>Dissipation de magie active : 1 sort de niveau N</t>
  </si>
  <si>
    <t>N-20</t>
  </si>
  <si>
    <t>Dissipation de magie active : 1 sort de total de lancer N</t>
  </si>
  <si>
    <t>Nx2 -10</t>
  </si>
  <si>
    <t>Transformation de sort superficiellement de niveau N</t>
  </si>
  <si>
    <t>Transformation de sort significativement de niveau N</t>
  </si>
  <si>
    <t>Transformation de sort completement de niveau N</t>
  </si>
  <si>
    <t>N/2 -5</t>
  </si>
  <si>
    <t>Nx2 -5</t>
  </si>
  <si>
    <t>significativement: +-1mag, chgt cible</t>
  </si>
  <si>
    <t>pas besoin de complement si nouveaux arts. +-2mag de diff pas plus sinon creo/perdo</t>
  </si>
  <si>
    <t>Visualisation</t>
  </si>
  <si>
    <t>Detecte une creature lie fortement a auram de force 50</t>
  </si>
  <si>
    <t>Detecte une creature lie fortement a auram de force 40</t>
  </si>
  <si>
    <t>Detecte une creature lie fortement a auram de force 30</t>
  </si>
  <si>
    <t>Detecte une creature lie fortement a auram de force 15</t>
  </si>
  <si>
    <t>Detecte une creature lie fortement a auram de force 1</t>
  </si>
  <si>
    <t>Detecte une creature lie fortement a ignem de force 50</t>
  </si>
  <si>
    <t>Detecte une creature lie fortement a ignem de force 40</t>
  </si>
  <si>
    <t>Detecte une creature lie fortement a ignem de force 30</t>
  </si>
  <si>
    <t>Detecte une creature lie fortement a ignem de force 15</t>
  </si>
  <si>
    <t>Detecte une creature lie fortement a ignem de force 1</t>
  </si>
  <si>
    <t>Detecte une creature lie fortement a terram de force 50</t>
  </si>
  <si>
    <t>base 5, +1 regard</t>
  </si>
  <si>
    <t>vous donne une idée de ce qui motive le plus la cible à ce moment précis (une émotion, pas un truc précis)</t>
  </si>
  <si>
    <t>comhension des contradictions</t>
  </si>
  <si>
    <t>detecter les emotions contradictoires d'une cible (devoir/peur etc)</t>
  </si>
  <si>
    <t>base 10, +1 regard</t>
  </si>
  <si>
    <t>souffle glaçé du mensonge</t>
  </si>
  <si>
    <t>la cible exhale un souffle glaçé à chaque fois qu'elle profère un mensonge</t>
  </si>
  <si>
    <t>base 10, +1 regard, +1 concentration</t>
  </si>
  <si>
    <t>sans effet sur démon, sauf s'il le souhaite</t>
  </si>
  <si>
    <t>question silencieuse</t>
  </si>
  <si>
    <t>si pas de RM, la cible ne remarque rien</t>
  </si>
  <si>
    <t>pose une question à l'esprit de la cible</t>
  </si>
  <si>
    <t>base 15, +1 regard</t>
  </si>
  <si>
    <t>compréhension du charabia</t>
  </si>
  <si>
    <t>vous comprenez le sens de toute parole prononcée et que vous entendez</t>
  </si>
  <si>
    <t>base 5, +1 concentration, +3 ouie</t>
  </si>
  <si>
    <t>incursion dans l'esprit Humain</t>
  </si>
  <si>
    <t>tout savoir sur la cible</t>
  </si>
  <si>
    <t>base 25, +1 concentration</t>
  </si>
  <si>
    <t>souvenir d'instants jamais vécus</t>
  </si>
  <si>
    <t>change un détail dans la mémoire d'une cible</t>
  </si>
  <si>
    <t>base 1, +1 regard, +2 A/C</t>
  </si>
  <si>
    <t>esprit de la Bête</t>
  </si>
  <si>
    <t>change l'esprit de la cible en celui d'une bête, qui agit comme elle</t>
  </si>
  <si>
    <t>base 15, +1 regard, +2 A/C</t>
  </si>
  <si>
    <t>passé d'un autre</t>
  </si>
  <si>
    <t>la memoire de la cible est complètement refaçonnée</t>
  </si>
  <si>
    <t>base 10, +1 regard, +4 année</t>
  </si>
  <si>
    <t>compagnon intime</t>
  </si>
  <si>
    <t xml:space="preserve">l'esprit de la cible est placée dans un oiseau </t>
  </si>
  <si>
    <t>si l'oiseau est tué, la cible meurt aussi</t>
  </si>
  <si>
    <t>base 25, +1 regard, +2 A/C</t>
  </si>
  <si>
    <t>Vision de l'âme en peine</t>
  </si>
  <si>
    <t>tous les esprits autour de la cible devennent visibles</t>
  </si>
  <si>
    <t>base 15, +1 toucher, +2 A/C, +2 pièce</t>
  </si>
  <si>
    <t>soulagement de l'ame en peine</t>
  </si>
  <si>
    <t>anéantissement de N points de FM d'un esprit</t>
  </si>
  <si>
    <t>bout de la langue</t>
  </si>
  <si>
    <t>la cible oublie un mot</t>
  </si>
  <si>
    <t>naiveté de l'enfant</t>
  </si>
  <si>
    <t>la cible perd son jugement et et croit toute sortes de mensonges  int à 6+ pour resister</t>
  </si>
  <si>
    <t>appaisement des battements de cœur</t>
  </si>
  <si>
    <t>supprime une émotion chez la cible (colère, peur,,,)</t>
  </si>
  <si>
    <t>appaisement des passions</t>
  </si>
  <si>
    <t>calme l'ensemble des emotions actuelles de la cible</t>
  </si>
  <si>
    <t>perte temporaire de mémoire</t>
  </si>
  <si>
    <t>une periode de 5 minutes effaçées de la memoire de la cible</t>
  </si>
  <si>
    <t>bénédiction de la félicité infantile</t>
  </si>
  <si>
    <t>reduit l'esprit de la cible à la pensée d'un enfant de 3ans</t>
  </si>
  <si>
    <t>base 10, +1 regard, +2 A/C</t>
  </si>
  <si>
    <t>passion disparue</t>
  </si>
  <si>
    <t>la cible devient incapable de ressentir la moindre émotion</t>
  </si>
  <si>
    <t>base 15, +1 regard, +1 concentration</t>
  </si>
  <si>
    <t>sombre murmure</t>
  </si>
  <si>
    <t>une phrase murmurée rend la cible démente</t>
  </si>
  <si>
    <t>base 15, +1 toucher, +3 lune, +1 sans gestes</t>
  </si>
  <si>
    <t>nrj à 15+ pour résister</t>
  </si>
  <si>
    <t>empoisonnement de la volonté</t>
  </si>
  <si>
    <t>vous maudissez un lieu, toutes les personnes de ce lieu voient leur volonté et leur vitalité s'effriter (-3 traits)</t>
  </si>
  <si>
    <t>base 4, +1 toucher, +3 lune, +4 zone, +5 taille</t>
  </si>
  <si>
    <t>anneau de protection contre les esprits</t>
  </si>
  <si>
    <t>un dôme orangé protège contre les esprits de FM&lt; ou = N</t>
  </si>
  <si>
    <t>appel du sommeil</t>
  </si>
  <si>
    <t>la cible se sent fatiguée et s'endort en quelques secondes</t>
  </si>
  <si>
    <t>reveil brutal</t>
  </si>
  <si>
    <t>reveille subitement une cible sur un claquement de doigts</t>
  </si>
  <si>
    <t xml:space="preserve">base 4 , +2 voix </t>
  </si>
  <si>
    <t>aura d'autorité légitime</t>
  </si>
  <si>
    <t xml:space="preserve">la cible a tendance à vous obeir comme si vous étiez son supérieur </t>
  </si>
  <si>
    <t>asservissement des esprits nocturnes</t>
  </si>
  <si>
    <t>un fantôme vous obeit tant que vous pouvez le menacer (com +commandement)</t>
  </si>
  <si>
    <t>base 5, +2 voix, +1 concentration</t>
  </si>
  <si>
    <t>fragrance du sommeil paisible</t>
  </si>
  <si>
    <t>toute personne dans une pièce s'endort quelques secondes</t>
  </si>
  <si>
    <t>base 4, +2 voix, +2 pièce</t>
  </si>
  <si>
    <t>volonté engourdie</t>
  </si>
  <si>
    <t>la cible devient confuse, int à 12+ pour resister, 9+ pour faire quand même quelque chose</t>
  </si>
  <si>
    <t>visions des terreurs infernales</t>
  </si>
  <si>
    <t>la cible a des hallucinations horribles</t>
  </si>
  <si>
    <t>jet sur table p 152</t>
  </si>
  <si>
    <t>asservissement de l'esprit humain</t>
  </si>
  <si>
    <t xml:space="preserve">permet de controler toute emotion, désirs, interets, volonté d'une cible </t>
  </si>
  <si>
    <t>base 30, +1 regard, +1 A/C</t>
  </si>
  <si>
    <t>conjuration des morts</t>
  </si>
  <si>
    <t>appeler l'esprit d'un mort; Besoin d'avoir son corps ou d'^tre sur le lieu ou il est mort, ou tout autre lien mystique</t>
  </si>
  <si>
    <t>base 15, +4 lien mystique, +1 concentration</t>
  </si>
  <si>
    <t>la vallée perdue</t>
  </si>
  <si>
    <t>enchante une zone pour que tout ce qui s'y trouve spécifiquement demeure introuvable sans jet de recherche perception à 12+</t>
  </si>
  <si>
    <t>base 3, +1 toucher, +4 année,+4 zone</t>
  </si>
  <si>
    <t>Echange des deux esprits</t>
  </si>
  <si>
    <t>échange les esprits (pas les âmes) de deux créatures</t>
  </si>
  <si>
    <t>base 20, +1 toucher,, +4 année, +2 groupe</t>
  </si>
  <si>
    <t>toucher de Midas</t>
  </si>
  <si>
    <t xml:space="preserve">cree une boule d'or de 9cm de diametre </t>
  </si>
  <si>
    <t>muraille de pierres protectrices</t>
  </si>
  <si>
    <t>un mur de granit de 25m 4m de haut et 1m d'épaisseur</t>
  </si>
  <si>
    <t>conjuration de la tour mystique</t>
  </si>
  <si>
    <t>une tour surgit du sol: 30m de haut, fondation de 8m sous le sol, et 12m de diametre</t>
  </si>
  <si>
    <t>quête de l'argent pur</t>
  </si>
  <si>
    <t>regard des ages</t>
  </si>
  <si>
    <t>révelations du terrain hasardeux</t>
  </si>
  <si>
    <t>regard perçant du mineur</t>
  </si>
  <si>
    <t>piste à la lueur féerique</t>
  </si>
  <si>
    <t>murmure des pierres à l'esprit serein</t>
  </si>
  <si>
    <t>perception des créature foulant la terre</t>
  </si>
  <si>
    <t>flechette de cristal</t>
  </si>
  <si>
    <t>acier souple et corde rigide</t>
  </si>
  <si>
    <t>l'objet qui grandit</t>
  </si>
  <si>
    <t>rocher de glaise visqueuse</t>
  </si>
  <si>
    <t>fil du rasoir</t>
  </si>
  <si>
    <t>terre qui ne se brise plus</t>
  </si>
  <si>
    <t>crocs de la terre mère</t>
  </si>
  <si>
    <t>poing impérieux</t>
  </si>
  <si>
    <t>la rouille des siècles</t>
  </si>
  <si>
    <t>le gouffre béant</t>
  </si>
  <si>
    <t>anéantissement de la barière metalique</t>
  </si>
  <si>
    <t>changement de la terre en poussière</t>
  </si>
  <si>
    <t>la fin du robuste château</t>
  </si>
  <si>
    <t>cascade de pierres</t>
  </si>
  <si>
    <t>protection contre les êtres de la terre</t>
  </si>
  <si>
    <t>le bras invisible</t>
  </si>
  <si>
    <t>la piste invisible</t>
  </si>
  <si>
    <t>la fronde invisible</t>
  </si>
  <si>
    <t>le porteur invisible</t>
  </si>
  <si>
    <t>l'éruption rocheuse</t>
  </si>
  <si>
    <t>mains de la terre avide</t>
  </si>
  <si>
    <t>vague de terre</t>
  </si>
  <si>
    <t>le pardon de la terre</t>
  </si>
  <si>
    <t>la terre inflexible</t>
  </si>
  <si>
    <t>Might torrent of water (effet : +10 degat, for + taille a 9+)
Deluge of rushing and dashing (effet : degats+10, for + natation 9+, sinon degats +5 et 1 CT)</t>
  </si>
  <si>
    <t>Enchantment of the scrying pool (special)</t>
  </si>
  <si>
    <t>Incantation of putrid wine</t>
  </si>
  <si>
    <t>Lungs of the fish (auram)</t>
  </si>
  <si>
    <t>Vile water of sterility</t>
  </si>
  <si>
    <t>Comfort of the drenched traveler</t>
  </si>
  <si>
    <t>Closing the earth's gate</t>
  </si>
  <si>
    <t>restaure la memoire tres precise d'un evenement court (2 min) a condition qu'il reste un souvenir</t>
  </si>
  <si>
    <t>restaure la memoire precise d'un evenement a condition qu'il reste un souvenir</t>
  </si>
  <si>
    <t>Eclaircit l'esprit pour qq instants, suffisamment pour surpasser une obsession, meme demoniaque</t>
  </si>
  <si>
    <t>Creation d'un remede "alchimique"</t>
  </si>
  <si>
    <t>Creation d'un remede "herboriste"</t>
  </si>
  <si>
    <t>Animal, herbam</t>
  </si>
  <si>
    <t>Parle a voix haute avec de la terre naturelle</t>
  </si>
  <si>
    <t>Parle a voix haute avec de la terre artificielle</t>
  </si>
  <si>
    <t>Sonde la memoire d'un objet -&gt; esprit de l'objet</t>
  </si>
  <si>
    <t>Projette de la terre, ou un objet pour faire +5 degats, portee 20m</t>
  </si>
  <si>
    <t>Projette de la terre, ou un objet pour faire +10 degats, portee 20m</t>
  </si>
  <si>
    <t>Projette de la terre, ou un objet pour faire +15 degats, portee 20m</t>
  </si>
  <si>
    <t>Portee</t>
  </si>
  <si>
    <t>Duree</t>
  </si>
  <si>
    <t>Cible</t>
  </si>
  <si>
    <t>Perso</t>
  </si>
  <si>
    <t>Toucher</t>
  </si>
  <si>
    <t>Regard</t>
  </si>
  <si>
    <t>Voix</t>
  </si>
  <si>
    <t>Vue</t>
  </si>
  <si>
    <t>Lien mystique</t>
  </si>
  <si>
    <t>Lune</t>
  </si>
  <si>
    <t>Annee</t>
  </si>
  <si>
    <t>Instantane</t>
  </si>
  <si>
    <t>Concentration</t>
  </si>
  <si>
    <t>Anneau</t>
  </si>
  <si>
    <t>Individu</t>
  </si>
  <si>
    <t>Cercle</t>
  </si>
  <si>
    <t>Groupe</t>
  </si>
  <si>
    <t>Piece</t>
  </si>
  <si>
    <t>Structure</t>
  </si>
  <si>
    <t>Effet</t>
  </si>
  <si>
    <t>Niveau</t>
  </si>
  <si>
    <t>Complement</t>
  </si>
  <si>
    <t>Animal</t>
  </si>
  <si>
    <t>Aquam</t>
  </si>
  <si>
    <t>Corporem</t>
  </si>
  <si>
    <t>Herbam</t>
  </si>
  <si>
    <t>Ignem</t>
  </si>
  <si>
    <t>Imagonem</t>
  </si>
  <si>
    <t>Terram</t>
  </si>
  <si>
    <t>Vim</t>
  </si>
  <si>
    <t>1 animal tai +1 ou -</t>
  </si>
  <si>
    <t>Auram</t>
  </si>
  <si>
    <t>5x5x2m= 50m3 eau</t>
  </si>
  <si>
    <t>5m3 liquide naturel</t>
  </si>
  <si>
    <t>vous prenez l'apparence d'une brume</t>
  </si>
  <si>
    <t>base 30, +2 A/C</t>
  </si>
  <si>
    <t>transformation en eau</t>
  </si>
  <si>
    <t>transformation en quantité de liquide = au poids</t>
  </si>
  <si>
    <t>sentinelle silencieuse</t>
  </si>
  <si>
    <t>vous fondre dans la pierre</t>
  </si>
  <si>
    <t>brumes du changement</t>
  </si>
  <si>
    <t>base 10, +2 voix, 4 année, +4 zone</t>
  </si>
  <si>
    <t>une brume qui transforme ses victimes en animal au hasard (table p132)</t>
  </si>
  <si>
    <t>effleurement de la plume d'oie</t>
  </si>
  <si>
    <t>la cible éternue violemment. Concentration à 12+ pour maintenir concentration, -1 à l'activité</t>
  </si>
  <si>
    <t>base 3, +2 voix</t>
  </si>
  <si>
    <t>retour à la poussière</t>
  </si>
  <si>
    <t>chnge un corps mort en tas de poussière en 2 rd</t>
  </si>
  <si>
    <t>la plaie qui suppure</t>
  </si>
  <si>
    <t>une blessure légère mais qui à l'air pire</t>
  </si>
  <si>
    <t>invocation de l'épuisement</t>
  </si>
  <si>
    <t>la cible perd un niveau de fatigue</t>
  </si>
  <si>
    <t>base 10, +2 voix</t>
  </si>
  <si>
    <t>malédiction de la sénilité</t>
  </si>
  <si>
    <t>la cible vieillit de 5ans</t>
  </si>
  <si>
    <t>ne marche pas pour -16ans</t>
  </si>
  <si>
    <t>invocation de la lèpre</t>
  </si>
  <si>
    <t>la cible devient lepreuse</t>
  </si>
  <si>
    <t>main de l'étrangleur</t>
  </si>
  <si>
    <t>la cible sent une main invisible l'étrangler, 1CT/rd</t>
  </si>
  <si>
    <t>base 10, +2 voix, +1 concentration</t>
  </si>
  <si>
    <t>inconscience mais ne tue pas</t>
  </si>
  <si>
    <t>invocation de l'œil vitreux</t>
  </si>
  <si>
    <t>1 seul phenomene donne dans la limite de 100m diam (pluie, eclair, nuage, vent…)</t>
  </si>
  <si>
    <t>1 humain tai +1 ou -</t>
  </si>
  <si>
    <t>1 feu de camp ou cheminee</t>
  </si>
  <si>
    <t>1 plante tai &lt;= 1m3</t>
  </si>
  <si>
    <t>Mentem</t>
  </si>
  <si>
    <t>10m3 sable, terre, boue, argile…</t>
  </si>
  <si>
    <t>3cl metal</t>
  </si>
  <si>
    <t>3ml metal precieux, et gemme</t>
  </si>
  <si>
    <t>1 sort</t>
  </si>
  <si>
    <t>1 objet</t>
  </si>
  <si>
    <t>1 être</t>
  </si>
  <si>
    <t>Magnitude</t>
  </si>
  <si>
    <t>A/C</t>
  </si>
  <si>
    <t>Diametre</t>
  </si>
  <si>
    <t>2min - 20 tours</t>
  </si>
  <si>
    <t>Partie</t>
  </si>
  <si>
    <t>environ 100 individus</t>
  </si>
  <si>
    <t>environ 10 individus</t>
  </si>
  <si>
    <t>environ 10 pieces</t>
  </si>
  <si>
    <t>dans la limite de 100m de diametre</t>
  </si>
  <si>
    <t>Zone</t>
  </si>
  <si>
    <t>environ 100m diametre</t>
  </si>
  <si>
    <t>Effet de base</t>
  </si>
  <si>
    <t>Facteur taille (x10)</t>
  </si>
  <si>
    <t>Total magnitude</t>
  </si>
  <si>
    <t>Co</t>
  </si>
  <si>
    <t>Cr</t>
  </si>
  <si>
    <t>T</t>
  </si>
  <si>
    <t>Commentaire</t>
  </si>
  <si>
    <t>Mu</t>
  </si>
  <si>
    <t>Pe</t>
  </si>
  <si>
    <t>An</t>
  </si>
  <si>
    <t>Me</t>
  </si>
  <si>
    <t>Son</t>
  </si>
  <si>
    <t>Spectacle</t>
  </si>
  <si>
    <t>Senteur</t>
  </si>
  <si>
    <t>Texture</t>
  </si>
  <si>
    <t>Gout</t>
  </si>
  <si>
    <t>sensory magic</t>
  </si>
  <si>
    <t>cf. table par forme</t>
  </si>
  <si>
    <t>Voile de la mort</t>
  </si>
  <si>
    <t>Special</t>
  </si>
  <si>
    <t>Condition</t>
  </si>
  <si>
    <t>Sans limite</t>
  </si>
  <si>
    <t>defixio magic</t>
  </si>
  <si>
    <t>necromancie caanite magic</t>
  </si>
  <si>
    <t>Fœtus</t>
  </si>
  <si>
    <t>fertility magic</t>
  </si>
  <si>
    <t>19 ans</t>
  </si>
  <si>
    <t>hyperborean magic</t>
  </si>
  <si>
    <t>Rune</t>
  </si>
  <si>
    <t>runic magic</t>
  </si>
  <si>
    <t>Inscription</t>
  </si>
  <si>
    <t>F</t>
  </si>
  <si>
    <t>Soin</t>
  </si>
  <si>
    <t>N'affecte pas maladie, poison, perte membre. Rituel pour duree instant</t>
  </si>
  <si>
    <t>utiliser le facteur taille en fonction de la force de la crise</t>
  </si>
  <si>
    <t>restaure un membre perdu</t>
  </si>
  <si>
    <t>Carac</t>
  </si>
  <si>
    <t>Alteration</t>
  </si>
  <si>
    <t>Langage</t>
  </si>
  <si>
    <t>In</t>
  </si>
  <si>
    <t>Vim + depend sort</t>
  </si>
  <si>
    <t>un sort par animal</t>
  </si>
  <si>
    <t>un sort par propriete</t>
  </si>
  <si>
    <t>Transforme nourriture en vermine</t>
  </si>
  <si>
    <t>en fonction</t>
  </si>
  <si>
    <t>Blessure speciale</t>
  </si>
  <si>
    <t>Attaque</t>
  </si>
  <si>
    <t>Blessure classique</t>
  </si>
  <si>
    <t>Re</t>
  </si>
  <si>
    <t>1 sort par royaume (M, D, I, F)</t>
  </si>
  <si>
    <t>Objet</t>
  </si>
  <si>
    <t>Contrôle</t>
  </si>
  <si>
    <t>Paralyser</t>
  </si>
  <si>
    <t>Jusqu'à</t>
  </si>
  <si>
    <t>Feu</t>
  </si>
  <si>
    <t>Marche</t>
  </si>
  <si>
    <t>Faeric magic</t>
  </si>
  <si>
    <t>Aq</t>
  </si>
  <si>
    <t>Illusion</t>
  </si>
  <si>
    <t>Lieu</t>
  </si>
  <si>
    <t>Protection</t>
  </si>
  <si>
    <t>Au</t>
  </si>
  <si>
    <t>donne une intuition sur des faits concernant l'air</t>
  </si>
  <si>
    <t>Precision</t>
  </si>
  <si>
    <t>restaure un sens</t>
  </si>
  <si>
    <t>Protege contre decomposition</t>
  </si>
  <si>
    <t>Cree un corps</t>
  </si>
  <si>
    <t>Controler un phenomene meteo</t>
  </si>
  <si>
    <t>Se proteger d'un phenomene meteo</t>
  </si>
  <si>
    <t>Resurrection</t>
  </si>
  <si>
    <t>jusqu'à un certain point</t>
  </si>
  <si>
    <t>Localisation</t>
  </si>
  <si>
    <t>vu mag supp, oiseau et poisson ne cessite pas de com auram, aquam</t>
  </si>
  <si>
    <t>Voyage</t>
  </si>
  <si>
    <t>dirige le flot des energies</t>
  </si>
  <si>
    <t>pour emepcher un mage doit passer sa rm</t>
  </si>
  <si>
    <t>He</t>
  </si>
  <si>
    <t>Cree une plante</t>
  </si>
  <si>
    <t>Previent la maladie chez les plantes</t>
  </si>
  <si>
    <t>plante naturelle ou objet fabrique</t>
  </si>
  <si>
    <t>Eveille la conscience</t>
  </si>
  <si>
    <t>Fait tomber feuille</t>
  </si>
  <si>
    <t>gate la nourriture</t>
  </si>
  <si>
    <t>detruit du bois mort</t>
  </si>
  <si>
    <t>devie une attaque d'arme en bois</t>
  </si>
  <si>
    <t>Invocation</t>
  </si>
  <si>
    <t>Fleurissement hors saison</t>
  </si>
  <si>
    <t>Tiisage automatique</t>
  </si>
  <si>
    <t>Ig</t>
  </si>
  <si>
    <t>sentir les degres de chaleur</t>
  </si>
  <si>
    <t>permet de voir au travers d'un feu</t>
  </si>
  <si>
    <t>Auram si fumee</t>
  </si>
  <si>
    <t>Detruire lumiere</t>
  </si>
  <si>
    <t>Refroidissement</t>
  </si>
  <si>
    <t>Deplacement de feu</t>
  </si>
  <si>
    <t>Im</t>
  </si>
  <si>
    <t>c'est l'objet qui est affecte</t>
  </si>
  <si>
    <t>fait apparaitre les objets comme se depalcant vite et incoherent</t>
  </si>
  <si>
    <t>fait apparaitre un objet comme contenu ou assoice a un autre objet a 1 sens</t>
  </si>
  <si>
    <t>Formule des mots dans l'esprit</t>
  </si>
  <si>
    <t>endormi, eveille, mort, drouge, fou, comateux…</t>
  </si>
  <si>
    <t>permet de savoir si une affirmation est vraie ou fausse</t>
  </si>
  <si>
    <t>Rend un esprit visible</t>
  </si>
  <si>
    <t>Rend un esprit solide</t>
  </si>
  <si>
    <t>Destruction de l'esprit</t>
  </si>
  <si>
    <t>Folie</t>
  </si>
  <si>
    <t>Te</t>
  </si>
  <si>
    <t>Vi</t>
  </si>
  <si>
    <t>N pour aura ???</t>
  </si>
  <si>
    <t>Teinte la cible de magie</t>
  </si>
  <si>
    <t>pas d'autres duree que inst</t>
  </si>
  <si>
    <t>1 sort par royaume</t>
  </si>
  <si>
    <t>protection contre les êtres des fôrets</t>
  </si>
  <si>
    <t>comme un dôme vertqui protège contre Bêtes de la fôret de FM &lt; ou = N</t>
  </si>
  <si>
    <t>danse des bâtons</t>
  </si>
  <si>
    <t>un baton ou un objet en bois se met soudain a s'agiter, +4 degats</t>
  </si>
  <si>
    <t>Répulsion des armes en bois</t>
  </si>
  <si>
    <t>pare une attaque portée avec du bois, le jet d'attauqe a 2 d desastre supp</t>
  </si>
  <si>
    <t>ne pas avoir son propre baton</t>
  </si>
  <si>
    <t>attaque de la branche furieuse</t>
  </si>
  <si>
    <t>une grosse branche attaque la cible avec per+finesse, +10degats</t>
  </si>
  <si>
    <t>base 3, +2 voix, +1 concentration, +1 partie</t>
  </si>
  <si>
    <t>nœud de bois et d'épines</t>
  </si>
  <si>
    <t>un bout de bois est jeté sur la cible et la  ligote solidement:+6 degats et  for à9+/round (+6degats par essai)</t>
  </si>
  <si>
    <t>muto</t>
  </si>
  <si>
    <t>base 3, +2 voix, +1 concentration, +1 muto</t>
  </si>
  <si>
    <t>enchevetrement végétal</t>
  </si>
  <si>
    <t>anime la végétation autour de vos bras et devant vous à 15m, agripe toute personne a proximité (for à 9+ pour se libérer chaque minute)</t>
  </si>
  <si>
    <t>base 3, +2 voix, +1 concentration, +2 groupe</t>
  </si>
  <si>
    <t>seigneur des arbres</t>
  </si>
  <si>
    <t>dirige un arbre par sa volonté: initiative +5, att +7 degats +10</t>
  </si>
  <si>
    <t>base 4, +2 voix, +1 concentration, +2 taille</t>
  </si>
  <si>
    <t>la lance traitresse</t>
  </si>
  <si>
    <t>une arme ciblée attaque son porteur (viv -encombrement à 9+ pour la garder en main)</t>
  </si>
  <si>
    <t>jusqu'à destruction de l'arme</t>
  </si>
  <si>
    <t>torsion de l'arbre vivant</t>
  </si>
  <si>
    <t>un arbre prend la forme désirée (cage, refuge, mur,,,)</t>
  </si>
  <si>
    <t>protection contre le bois</t>
  </si>
  <si>
    <t>le lanceur est protégé de tout contact avec du bois non magique</t>
  </si>
  <si>
    <t>libération de l'arbre voyageur</t>
  </si>
  <si>
    <t>comme seigneur des arbres, mais l'arbre peut se déplacer</t>
  </si>
  <si>
    <t>base 5, +2 voix, +1 concentration, +2 taille</t>
  </si>
  <si>
    <t>moitié de la vitesse humaine</t>
  </si>
  <si>
    <t>réunion du conseil des arbres</t>
  </si>
  <si>
    <t>les arbres animés du coin répondent à votre appel et décident si votre requête est dans leur interet</t>
  </si>
  <si>
    <t>base 5, +1 toucher, +3 lune, +4 zone</t>
  </si>
  <si>
    <t>rayon de lune</t>
  </si>
  <si>
    <t>base 1, +1 toucher, +1 concentration</t>
  </si>
  <si>
    <t>une lueaur dans le cercle de vos bras</t>
  </si>
  <si>
    <t>paume en flamme</t>
  </si>
  <si>
    <t>une flamme surgit de votre paume</t>
  </si>
  <si>
    <t>chaleur de la forge ardente</t>
  </si>
  <si>
    <t>chauffe un bout de metal a blanc</t>
  </si>
  <si>
    <t>lampe sans flamme</t>
  </si>
  <si>
    <t>une lumiere brille , comme en plein jour sur 10m de diametre, le point de lumiere peut bouger</t>
  </si>
  <si>
    <t>lame de flamme ardente</t>
  </si>
  <si>
    <t>une épée de feu x2degats/ épée normale</t>
  </si>
  <si>
    <t>Eclair de flammes écarlates</t>
  </si>
  <si>
    <t>Il faut connaitre un peu la magie visee</t>
  </si>
  <si>
    <t>passer la rm de la cible</t>
  </si>
  <si>
    <t>avec lien mystique et devient toucher</t>
  </si>
  <si>
    <t>Detection d'aura</t>
  </si>
  <si>
    <t>2 sort par royaume (M, D, I, F)</t>
  </si>
  <si>
    <t>Changement de support pour du virtus brut</t>
  </si>
  <si>
    <t>Detection des traces de feu</t>
  </si>
  <si>
    <t>Detruit une propriete</t>
  </si>
  <si>
    <t>Denombrer une population</t>
  </si>
  <si>
    <t>a partir des composants</t>
  </si>
  <si>
    <t>Restaure un sens</t>
  </si>
  <si>
    <t>+1 avec un valeur max &lt;= moyenne</t>
  </si>
  <si>
    <t>+1 avec un valeur max &lt;= moyenne+1</t>
  </si>
  <si>
    <t>+1 avec un valeur max &lt;= moyenne+2</t>
  </si>
  <si>
    <t>+1 avec un valeur max &lt;= moyenne+3</t>
  </si>
  <si>
    <t>+1 avec un valeur max &lt;= moyenne+4</t>
  </si>
  <si>
    <t>+1 avec un valeur max &lt;= moyenne+5</t>
  </si>
  <si>
    <t>Permet de créer un composant naturel d'un animal</t>
  </si>
  <si>
    <t>un sort par element</t>
  </si>
  <si>
    <t>Amene un animal a maturite en 12h</t>
  </si>
  <si>
    <t>Amene un animal a maturite en 2h</t>
  </si>
  <si>
    <t>Amene un animal a maturite en 20min</t>
  </si>
  <si>
    <t>Amene un animal a maturite en 2min</t>
  </si>
  <si>
    <t>base, +1 toucher</t>
  </si>
  <si>
    <t>cree une coque magique sur un objet qui donne de fausse infos sur les pouvoirs de l'objet tant que les investigations ne dépassent pas N/2</t>
  </si>
  <si>
    <t>cree une coque magique sur un objet qui reste fermé   tant que les investigations ne dépassent pas N</t>
  </si>
  <si>
    <t>la cible semble avoir le don</t>
  </si>
  <si>
    <t>la cible prend 4 point s de distorsion et fait ses jets de crépuscule</t>
  </si>
  <si>
    <t>le lanceur sent toute tentative d'espionnage magique sur lui, detecte les sorts Intellego de niveau Nx2</t>
  </si>
  <si>
    <t>effet base</t>
  </si>
  <si>
    <t>version feerique, infernale, divine</t>
  </si>
  <si>
    <t xml:space="preserve">vous renseigne sur la nature de l'aura </t>
  </si>
  <si>
    <t>base 1, +1 toucher</t>
  </si>
  <si>
    <t>determiner le nombre de pions de virtus</t>
  </si>
  <si>
    <t>vous informe sur la nature du virtus analysé</t>
  </si>
  <si>
    <t>base 3, +1 concentration, +4 vision</t>
  </si>
  <si>
    <t xml:space="preserve">voir à travers les niveaux de régios avant de franchir </t>
  </si>
  <si>
    <t>ce sort détecte la présence d'une activité magique passée, même ratée, et vous donne la puissance de la magie active présente</t>
  </si>
  <si>
    <t>base 10, +1 concentration, +3 ouie</t>
  </si>
  <si>
    <t>base5, +1 concentration, +4 vision, +2 tech/formes</t>
  </si>
  <si>
    <t>vous permet de voir les sorts comme des auras autour des gens/lieux</t>
  </si>
  <si>
    <t>mirroir d'opposition (form)</t>
  </si>
  <si>
    <t>contre sort, le contre sort doit être superieur à (N-5)/2</t>
  </si>
  <si>
    <t>base effet, +2 voix</t>
  </si>
  <si>
    <t>ce sort supprime ou altère le sceau de mage du lanceur, le niveau du sort de masquage doit être au moins= à  la moitié du sort  masqué</t>
  </si>
  <si>
    <t>base effet, +1 toucher</t>
  </si>
  <si>
    <t>ce sort scinde un sort en deux ou + de niveaux réduits, sur plusieurs cibles</t>
  </si>
  <si>
    <t>effet base, +1 toucher</t>
  </si>
  <si>
    <t>renfort du mage (boost form)</t>
  </si>
  <si>
    <t>lancez ce sort pour en booster un autre de 5 niv, mais le N boost &gt; niveau du sort, et niveau du sort +5 &lt; N</t>
  </si>
  <si>
    <t>permet à plusieurs mages de combiner leurs pouvoirs: un des mages doit connaître le sort, 1mage sup/ 5niveaux, le total de communion (somme des N) doit  être &gt; X2 le sort lançé; 1désastre/mage sup</t>
  </si>
  <si>
    <t>1 sort par forme</t>
  </si>
  <si>
    <t>la portée du sort augmente d'une catégorie, mais N &gt; niveau du sort boosté</t>
  </si>
  <si>
    <t>effet base, +2 voix</t>
  </si>
  <si>
    <t>si le sort pénètre la RM du démon , le démon perd N FM</t>
  </si>
  <si>
    <t>détruit l'enchantement d'un objet si N +1dé &gt; niveau le plus haut des enchantements de l'objet</t>
  </si>
  <si>
    <t>empeche la detection de magie par InVim jusqu'à ce que l'InVim &gt;( N-5) X2</t>
  </si>
  <si>
    <t>effet base, +1 toucher, +2 A/C</t>
  </si>
  <si>
    <t>ce sort efface l'effet d'un sort de niveau &gt; ou =  niveau du sort +10 +1dé</t>
  </si>
  <si>
    <t>effet base, + 2 voix</t>
  </si>
  <si>
    <t>effet base, +2 voix, +2 pièce</t>
  </si>
  <si>
    <t>une brise qui dissipe les effets magiques d'une pièce si N+1dé &gt; niveau du sort a dissiper X2</t>
  </si>
  <si>
    <t>parma magica de l'alliance</t>
  </si>
  <si>
    <t>toutes les créatures infernales de FM&lt; ou = N ne peuvent pénétrer le cercle, un dôme argenté</t>
  </si>
  <si>
    <t>un  sort qui remplace la concentration par sa durée</t>
  </si>
  <si>
    <t>base effet, +1 toucher, +1 diamètre</t>
  </si>
  <si>
    <t>un canal magique qui vous relie à la cible et qui permet de lancer tout sort de portée supérieure à personnelle; tout sort lançé via ce tunnel doit être &lt; N</t>
  </si>
  <si>
    <t>détectable, doit passer la parma/ FM</t>
  </si>
  <si>
    <t>effet base, +4 lien mystique, +1 concentration</t>
  </si>
  <si>
    <t>dissipe l'effet d'un de vos sorts &lt; N tant que vous concentrez, puis le sort revient (+3 concentration)</t>
  </si>
  <si>
    <t>base, +1 toucher, +1 concentration</t>
  </si>
  <si>
    <t>met un autre sort de niveau &lt; ou = à N en attente jusqu'à ce qu'un déclencheur intervienne</t>
  </si>
  <si>
    <t>base effet, +1 toucher, + durée non standard</t>
  </si>
  <si>
    <t xml:space="preserve">concentre le virtus brut d'une créature dans une partie du corps pour l'extraire </t>
  </si>
  <si>
    <t>base 10, +1 toucher</t>
  </si>
  <si>
    <t>appel de la Tempête</t>
  </si>
  <si>
    <t>une tempête sous le contrôle du lanceur</t>
  </si>
  <si>
    <t>base 4, +3 vue, +1 concentration, +2  groupe</t>
  </si>
  <si>
    <t>base 4, +3 vue, +1 concentration, +2  groupe, +2 taille</t>
  </si>
  <si>
    <t>cicatrisation des blessures</t>
  </si>
  <si>
    <t>stoppe une hemoragie</t>
  </si>
  <si>
    <t>base3, +1 toucher, +2 A/C</t>
  </si>
  <si>
    <t xml:space="preserve">cible garde les penalités et ne cicatrise pas naturellement tant qu'il est sous influence du sort </t>
  </si>
  <si>
    <t>préservation de la putréfaction</t>
  </si>
  <si>
    <t>empêche la décomposition d'un corps ou d'une partie du corps</t>
  </si>
  <si>
    <t>base 2, +1 toucher, +3 lune</t>
  </si>
  <si>
    <t>mains de chirurgien</t>
  </si>
  <si>
    <t>base 15, +1 toucher</t>
  </si>
  <si>
    <t>toucher purificateur</t>
  </si>
  <si>
    <t>soigne une blessure légère</t>
  </si>
  <si>
    <t>soigne une blessure légère causée par le poison ou la maladie</t>
  </si>
  <si>
    <t>base15, +1 toucher</t>
  </si>
  <si>
    <t>purification du mal infecté</t>
  </si>
  <si>
    <t>+9 au jet de récupération d'une blessure/maladie</t>
  </si>
  <si>
    <t>restauration de l'intégrité physique</t>
  </si>
  <si>
    <t>soigne des effets secondaires d'une blessure/maladie</t>
  </si>
  <si>
    <t>greffe du membre tranché</t>
  </si>
  <si>
    <t>rattache un membre , attention a la décomposition</t>
  </si>
  <si>
    <t>base 25, +1 toucher, -1</t>
  </si>
  <si>
    <t>création du faucheur</t>
  </si>
  <si>
    <t>resoud une crise d'age majeure</t>
  </si>
  <si>
    <t>base 25, +1toucher</t>
  </si>
  <si>
    <t>guerison des blessures</t>
  </si>
  <si>
    <t>soigne toute blessure d'un corps</t>
  </si>
  <si>
    <t>base 35, +1 toucher</t>
  </si>
  <si>
    <t>l'ombre de vie</t>
  </si>
  <si>
    <t>mentem</t>
  </si>
  <si>
    <t>base 70, +1 toucher</t>
  </si>
  <si>
    <t>vision de la vraie forme</t>
  </si>
  <si>
    <t>donne un semblant de vie à un corps</t>
  </si>
  <si>
    <t>pecrce la vraie forme cachée de niveau N</t>
  </si>
  <si>
    <t>œil du medecin</t>
  </si>
  <si>
    <t>détermine l'etat de santé santé général d'une personne</t>
  </si>
  <si>
    <t>per+medecine pour diagnostic plus precis</t>
  </si>
  <si>
    <t>base 5, +1 toucher</t>
  </si>
  <si>
    <t>révélations des défauts de la chair</t>
  </si>
  <si>
    <t>plus précis que l'œil du medecin</t>
  </si>
  <si>
    <t>murmure au seuil des tenèbres</t>
  </si>
  <si>
    <t>un corps pas encore décomposé vous raconte ses derniers instants</t>
  </si>
  <si>
    <t>base 5, +1 toucher, +1 concentration</t>
  </si>
  <si>
    <t>Localisation certaine</t>
  </si>
  <si>
    <t xml:space="preserve">Supprime la perception de l'objet pour 1 sens (gout ou toucher). </t>
  </si>
  <si>
    <t>Supprime la perception de l'objet pour 2 sens (gout, toucher, odorat, ouie)</t>
  </si>
  <si>
    <t>Supprime la perception de l'objet pour 4 sens</t>
  </si>
  <si>
    <t>Lit une emotion</t>
  </si>
  <si>
    <t>Lit toutes les emotions</t>
  </si>
  <si>
    <t>Lit les pensees superficiellement</t>
  </si>
  <si>
    <t>Lit une reponse a une question precise</t>
  </si>
  <si>
    <t>Lit les souvenirs de la veille</t>
  </si>
  <si>
    <t>Lit la totale</t>
  </si>
  <si>
    <t>Transforme une emotion</t>
  </si>
  <si>
    <t>Transforme toutes les emotions</t>
  </si>
  <si>
    <t>Transformation mémoire : legere 1  evenement</t>
  </si>
  <si>
    <t>Transformation mémoire : profnde 1  evenement</t>
  </si>
  <si>
    <t>Transformation mémoire : profonde 1 serie d'evenements</t>
  </si>
  <si>
    <t>Transformation mémoire : profonde une partie de la vie</t>
  </si>
  <si>
    <t>Transformation mémoire : la totale</t>
  </si>
  <si>
    <t>Casse mémoire : 1 detail mineur</t>
  </si>
  <si>
    <t>Casse mémoire : 1 detail important</t>
  </si>
  <si>
    <t>Casse mémoire : 1 souvenir mineur, court</t>
  </si>
  <si>
    <t>Casse mémoire : 1 souvenir majeur, long</t>
  </si>
  <si>
    <t>Tunnel magique pour un sort N</t>
  </si>
  <si>
    <t>Bonus au jet de recup +N</t>
  </si>
  <si>
    <t>manufacturer objet simple a parti de composant prepare</t>
  </si>
  <si>
    <t>manufacturer objet simple a partir de composant brut</t>
  </si>
  <si>
    <t>vermine envahit l'objet cible</t>
  </si>
  <si>
    <t>Cree de la glace sous forme naturelle</t>
  </si>
  <si>
    <t>Cree un elementaire d'eau</t>
  </si>
  <si>
    <t>il faut de l'eau et de la magie</t>
  </si>
  <si>
    <t>Reduit la force mystique de N d'un elementaire d'eau</t>
  </si>
  <si>
    <t>Reduit la force mystique de N d'un elementaire de feu</t>
  </si>
  <si>
    <t>Reduit la force mystique de N d'un elementaire d'air</t>
  </si>
  <si>
    <t>Reduit la force mystique de N d'un elementaire de terre</t>
  </si>
  <si>
    <t>Cree un elementaire d'air</t>
  </si>
  <si>
    <t>Cree un elementaire de feu</t>
  </si>
  <si>
    <t>Cree un elementaire de terre</t>
  </si>
  <si>
    <t>il faut de l'air et de la magie</t>
  </si>
  <si>
    <t>il faut du feu et de la magie</t>
  </si>
  <si>
    <t>il faut de la terre et de la magie</t>
  </si>
  <si>
    <t>Transforme un gaz pour blesser legerement. Nrj a 6+ pour resister</t>
  </si>
  <si>
    <t>Transforme un gaz pour blesser moyennement Nrj a 6+ pour resister</t>
  </si>
  <si>
    <t>Bonus au jet de recup de blessure +N</t>
  </si>
  <si>
    <t>Bonus au jet de recup de maladie +N</t>
  </si>
  <si>
    <t>N/3+1 mag</t>
  </si>
  <si>
    <t>Bonus au jet de vieillissement +N</t>
  </si>
  <si>
    <t>N-1 mag</t>
  </si>
  <si>
    <t>les blessures sont considerees d'un rang de moins pour le calcul des malus, dans une certaine limite pour les activites saisonniere</t>
  </si>
  <si>
    <t>Soigne une maladie mineure</t>
  </si>
  <si>
    <t>Soigne une maladie serieuse</t>
  </si>
  <si>
    <t>Soigne une maladie majeure</t>
  </si>
  <si>
    <t>1 sort par type d'effet secondaire</t>
  </si>
  <si>
    <t>soigne les effets secondaires de tous les types de blessures (coup, maladies, poison…) une fosi le pb principal soigne</t>
  </si>
  <si>
    <t>Soigne une maladie critique</t>
  </si>
  <si>
    <t>Soigne n'importe quelle maladie</t>
  </si>
  <si>
    <t>duree inst seulement</t>
  </si>
  <si>
    <t>Inflige n'improte quelle maladie</t>
  </si>
  <si>
    <t>Inflige une maladie mineure, serieuse ou majeure de severite 15 max</t>
  </si>
  <si>
    <t>Inflige une maladie mineure ou serieuse de severite 10 max</t>
  </si>
  <si>
    <t>Cree un symptome mineure de maladie</t>
  </si>
  <si>
    <t>Cree un symptome majeure de maladie</t>
  </si>
  <si>
    <t>vomissement, paralysie, …</t>
  </si>
  <si>
    <t>Stabilise une blessure legere</t>
  </si>
  <si>
    <t>Stabilise une blessure moyenne</t>
  </si>
  <si>
    <t>Stabilise une blessure grave</t>
  </si>
  <si>
    <t>Animal, terram</t>
  </si>
  <si>
    <t>Rituel obligatoire</t>
  </si>
  <si>
    <t>Creation d'un objet en bois a partir de bois prepare</t>
  </si>
  <si>
    <t>Creation d'un objet en bois a partir de bois non prepare</t>
  </si>
  <si>
    <t>Manipule des objets vegetaux</t>
  </si>
  <si>
    <t>Traite des objets vegetaux</t>
  </si>
  <si>
    <t>Traite et "process" des objets vegetaux</t>
  </si>
  <si>
    <t>restaure la memoire tres precise d'un evenement tres court (3 rounds) a condition qu'il reste un souvenir</t>
  </si>
  <si>
    <t>Reduit la quantite de liquide : inflige degats +10 et grosse snesastion de soif</t>
  </si>
  <si>
    <t>Calling the odious drought</t>
  </si>
  <si>
    <t>Detruit le liquide : degats +15 et cible doit boire rapidement sinon mourir</t>
  </si>
  <si>
    <t>cible</t>
  </si>
  <si>
    <t>Curse of desert</t>
  </si>
  <si>
    <t>Parching wind</t>
  </si>
  <si>
    <t>Detruit un sens mineur. Peut etre soigne comme une blessure moyenne ou par un effet dedie au sens</t>
  </si>
  <si>
    <t>Chamber of spring breezes</t>
  </si>
  <si>
    <t>Stench of the twenty corpses (nrj 6+)
Wreaths of foul smoke (nrj a 3+)</t>
  </si>
  <si>
    <t>Jupiter's resounding blow (nrj a 9+)
Broom of the winds (for a 9+)
Charge of the angry winds (dex+tai a 9+ ou for + tai a 15+)
Circling winds of protection
Clouds of rain and thunder</t>
  </si>
  <si>
    <t>Air's ghostly form
Clouds of summer snow</t>
  </si>
  <si>
    <t>Pull of the skybound winds
Wings of the soaring wind
Wrath of whirling winds and water
the incantation og lightning (degats +30, taille a 6+)
breath of the open sky</t>
  </si>
  <si>
    <t>Odeur</t>
  </si>
  <si>
    <t>Bruit</t>
  </si>
  <si>
    <t>Magie intellego</t>
  </si>
  <si>
    <t>Magie intellego (pas besoin rituel)</t>
  </si>
  <si>
    <t>Ture sight of the air</t>
  </si>
  <si>
    <t>Entend les paroles de loin</t>
  </si>
  <si>
    <t>sort special unique</t>
  </si>
  <si>
    <t>Whispering winds</t>
  </si>
  <si>
    <t>Sailor's foretaste of the morrow</t>
  </si>
  <si>
    <t>Eyes of the bat</t>
  </si>
  <si>
    <t>de l'air ou un phenomene meteo</t>
  </si>
  <si>
    <t>Rain of stones
Talons of the winds (deg +5)</t>
  </si>
  <si>
    <t>Infernal smoke of death</t>
  </si>
  <si>
    <t>Forme</t>
  </si>
  <si>
    <t>effet</t>
  </si>
  <si>
    <t>Corpus</t>
  </si>
  <si>
    <t>Imaginem</t>
  </si>
  <si>
    <t>Creo</t>
  </si>
  <si>
    <t>Perdo</t>
  </si>
  <si>
    <t>Muto</t>
  </si>
  <si>
    <t>Rego</t>
  </si>
  <si>
    <t>Intellego</t>
  </si>
  <si>
    <t>nom</t>
  </si>
  <si>
    <t>soulagement des douleurs de la Bête</t>
  </si>
  <si>
    <t>commentaire</t>
  </si>
  <si>
    <t>soigne une blessure animale légère</t>
  </si>
  <si>
    <t>Vrai repos de l'animal blessé</t>
  </si>
  <si>
    <t>(+9) au jet de recouvrement pendant 1 lune</t>
  </si>
  <si>
    <t>construction</t>
  </si>
  <si>
    <t>piège de la toile du tisserand</t>
  </si>
  <si>
    <t>une toile d'araignée de 5m de diamètre, 2m de haut</t>
  </si>
  <si>
    <t>base 4, +1 toucher, +3 lune</t>
  </si>
  <si>
    <t>for 12+ ou 3rounds pour liberer</t>
  </si>
  <si>
    <t>la monture du sorcier</t>
  </si>
  <si>
    <t>tremblement de terre</t>
  </si>
  <si>
    <t>fracture de la terre</t>
  </si>
  <si>
    <t>la fissure</t>
  </si>
  <si>
    <t>le portail d'hermès</t>
  </si>
  <si>
    <t>rituel mercuriel</t>
  </si>
  <si>
    <t>Rand l'air vicie, puant</t>
  </si>
  <si>
    <t>Donne une propriete naturelle de l'air ambiant</t>
  </si>
  <si>
    <t>Donne toues les proprietes naturelles de l'air ambiant</t>
  </si>
  <si>
    <t>permet d'entendre malgre le vent qui siffle</t>
  </si>
  <si>
    <t>Insensibilite sensorielle a l'air pour 1 sens</t>
  </si>
  <si>
    <t>Insensibilite sensorielle a l'eau pour 1 sens</t>
  </si>
  <si>
    <t>Transforme un liquide en gaz ou solide</t>
  </si>
  <si>
    <t>Transforme un liquide en un melange de gaz, liquide ou solide</t>
  </si>
  <si>
    <t>Transforme un liquide en gaz ou solide surnaturel</t>
  </si>
  <si>
    <t>Transforme un liquide en un autre naturel</t>
  </si>
  <si>
    <t>Transforme un liquide en un autre legerement surnaturel</t>
  </si>
  <si>
    <t>Transforme un liquide en un autre  surnaturel</t>
  </si>
  <si>
    <t>Transforme un liquide en plusieurs autre naturel et non melange au depart</t>
  </si>
  <si>
    <t>Transforme un liquide en plusieurs autres melanges</t>
  </si>
  <si>
    <t>controler finement un liquide</t>
  </si>
  <si>
    <t>controler un liquide avec force</t>
  </si>
  <si>
    <t>controler un liquide de manière tres violente</t>
  </si>
  <si>
    <t>+1 avec un valeur max &lt;= 0</t>
  </si>
  <si>
    <t>+1 avec un valeur max &lt;= +1</t>
  </si>
  <si>
    <t>+1 avec un valeur max &lt;= +2</t>
  </si>
  <si>
    <t>+1 avec un valeur max &lt;= +3</t>
  </si>
  <si>
    <t>+1 avec un valeur max &lt;= +4</t>
  </si>
  <si>
    <t>+1 avec un valeur max &lt;= +5</t>
  </si>
  <si>
    <t>Localisation avec mystique</t>
  </si>
  <si>
    <t>Detruit une propriete d'un etre</t>
  </si>
  <si>
    <t>Info generale sur un corps</t>
  </si>
  <si>
    <t>Info specifique sur un corps</t>
  </si>
  <si>
    <t>Toute Info utile sur un corps</t>
  </si>
  <si>
    <t>Transformer de l'air en un autre gaz</t>
  </si>
  <si>
    <t>Transformer de l'air en un autre element</t>
  </si>
  <si>
    <t>Transformer de l'air en un melange d'autre element</t>
  </si>
  <si>
    <t>Transformer de l'air en substance legerement surnaturelle</t>
  </si>
  <si>
    <t>Transformer de l'air en substance  surnaturelle</t>
  </si>
  <si>
    <t>+1 mag</t>
  </si>
  <si>
    <t>+2 mag</t>
  </si>
  <si>
    <t>1m3 pierre, verre</t>
  </si>
  <si>
    <t>Attention nature -&gt; supplement</t>
  </si>
  <si>
    <t>Affaiblir de la terre</t>
  </si>
  <si>
    <t>Detrurie de la terre</t>
  </si>
  <si>
    <t>garder eloigne (sous son contrôle conscient, perception requise)</t>
  </si>
  <si>
    <t>protection totale ou presque</t>
  </si>
  <si>
    <t>Grossissement -&gt; x8 en volume</t>
  </si>
  <si>
    <t>Modifier une propriete de la terre</t>
  </si>
  <si>
    <t>Transformer de la terre en plante</t>
  </si>
  <si>
    <t>Transformer de la terre en animal</t>
  </si>
  <si>
    <t>Transformer de la terre en une autre naturelle</t>
  </si>
  <si>
    <t>Transformer de la terre en une autre legerement surnaturelle</t>
  </si>
  <si>
    <t>Transformer de la terre en une autre  surnaturelle</t>
  </si>
  <si>
    <t>Transformer un solide (terre) en gaz ou liquide</t>
  </si>
  <si>
    <t>Transformer un solide (terre) en melange solide, gaz ou liquide</t>
  </si>
  <si>
    <t>Transformer un solide (terre) en melange surnaturel solide, gaz ou liquide</t>
  </si>
  <si>
    <t>Fournit une image de l'obet et ses alentours</t>
  </si>
  <si>
    <t>Insensibilite sensorielle a la terre pour 1 sens</t>
  </si>
  <si>
    <t>Passe automatiquement la rm du lanceur</t>
  </si>
  <si>
    <t>Rituel a un niveau au moins egal a 20</t>
  </si>
  <si>
    <t>la totale en apparence y compris taille, reste humain</t>
  </si>
  <si>
    <t>modifie pour un talent mienur</t>
  </si>
  <si>
    <t>transforme humain en animal terrestre</t>
  </si>
  <si>
    <t>transforme humain en animal aquatique ou volant</t>
  </si>
  <si>
    <t>transforme humain en objet inanime, plante</t>
  </si>
  <si>
    <t>transforme humain en objet gaz, sans substance</t>
  </si>
  <si>
    <t>Contrôle les mouvements d'une partie du corps</t>
  </si>
  <si>
    <t>Contrôle tous les mouvements du corps</t>
  </si>
  <si>
    <t>Levitation : deplacement lent dans une direction sur une surface supportant la charge</t>
  </si>
  <si>
    <t>Levitation : deplacement lent dans une direction sur une surface (ne supportant pas forcement la charge</t>
  </si>
  <si>
    <t xml:space="preserve">Levitation : deplacement lent </t>
  </si>
  <si>
    <t>Levitation : deplacement rapide</t>
  </si>
  <si>
    <t>Creation d'un composant vegetal naturel</t>
  </si>
  <si>
    <t>Creation d'un composant vegetal traite</t>
  </si>
  <si>
    <t>Creation d'un composant vegetal manufacture</t>
  </si>
  <si>
    <t>ex planche de bois</t>
  </si>
  <si>
    <t>ex pont, cloison</t>
  </si>
  <si>
    <t>Localise une plante dans la zone</t>
  </si>
  <si>
    <t>Amene une plante a maturite en 12h</t>
  </si>
  <si>
    <t>Amene un plante a maturite en 2h</t>
  </si>
  <si>
    <t>Amene un plante a maturite en 20min</t>
  </si>
  <si>
    <t>Amene un plante a maturite en 2min</t>
  </si>
  <si>
    <t>Amene un plante a maturite instantane (sans virtus)</t>
  </si>
  <si>
    <t>Secoue rapidement une plante</t>
  </si>
  <si>
    <t>Mineur</t>
  </si>
  <si>
    <t>Normal</t>
  </si>
  <si>
    <t>Imposant</t>
  </si>
  <si>
    <t>Tres imposant</t>
  </si>
  <si>
    <t>+0 mag</t>
  </si>
  <si>
    <t>+3 mag</t>
  </si>
  <si>
    <t>1 humain tai +2 ou +3</t>
  </si>
  <si>
    <t>1 humain tai +4 ou +</t>
  </si>
  <si>
    <t xml:space="preserve">1 sens affecte </t>
  </si>
  <si>
    <t xml:space="preserve">2 sens affecte </t>
  </si>
  <si>
    <t xml:space="preserve">3 sens affecte </t>
  </si>
  <si>
    <t xml:space="preserve">4 sens affecte </t>
  </si>
  <si>
    <t xml:space="preserve">5 sens affecte </t>
  </si>
  <si>
    <t>+4 mag</t>
  </si>
  <si>
    <t>equiv a un tai +1 ou -</t>
  </si>
  <si>
    <t>equiv a un tai +2 ou +3</t>
  </si>
  <si>
    <t>equiv a un tai +4 a +6</t>
  </si>
  <si>
    <t>equiv a un tai +7 ou +</t>
  </si>
  <si>
    <t>0,5m3 liquide fermente</t>
  </si>
  <si>
    <t>50l liquide corrosif</t>
  </si>
  <si>
    <t>Info generales</t>
  </si>
  <si>
    <t>1 Info intuitive</t>
  </si>
  <si>
    <t>1 Info specifique</t>
  </si>
  <si>
    <t>toutes infos sur les proprietes naturelles</t>
  </si>
  <si>
    <t>Transformation d'une plante en une autre</t>
  </si>
  <si>
    <t>Transformation d'une plante en objet</t>
  </si>
  <si>
    <t>Transformation d'une plante en terre</t>
  </si>
  <si>
    <t>Contrôle de plante : un peu de bois (1 branche)</t>
  </si>
  <si>
    <t>Contrôle de plante : une plante complete et de la deplacer bien qu'elle demeure enracinee</t>
  </si>
  <si>
    <t>Contrôle de plante : une plante complete et de la deplacer sans qu'elle demeure enracinee</t>
  </si>
  <si>
    <t>Invocation de plante mobile</t>
  </si>
  <si>
    <t>feu du dernier mois lunaire</t>
  </si>
  <si>
    <t>Chauffage d'objet -&gt; tiede (25-40°)</t>
  </si>
  <si>
    <t>Chauffage d'objet -&gt; chaud (40-80°)</t>
  </si>
  <si>
    <t>Chauffage d'objet -&gt; 600-1000°</t>
  </si>
  <si>
    <t>Chauffage d'objet -&gt; 1000-1500°</t>
  </si>
  <si>
    <t>Faire fondre du fer</t>
  </si>
  <si>
    <t>Chauffage d'objet -&gt; 1500-2100°</t>
  </si>
  <si>
    <t>Faire fondre du plomb</t>
  </si>
  <si>
    <t>Chauffage d'objet -&gt; 300-600°</t>
  </si>
  <si>
    <t>Faire bouillir de l'eau</t>
  </si>
  <si>
    <t>Chauffage d'objet -&gt; 80-120°</t>
  </si>
  <si>
    <t>Faire chauffer au rouge</t>
  </si>
  <si>
    <t>Chauffage d'objet -&gt; 120-300°</t>
  </si>
  <si>
    <t>Creation de lumiere : clair de lune</t>
  </si>
  <si>
    <t>Creation de lumiere : bougie</t>
  </si>
  <si>
    <t>Creation de lumiere : torche</t>
  </si>
  <si>
    <t>Creation de lumiere : journee nuageuse</t>
  </si>
  <si>
    <t>Creation de lumiere : belle journee</t>
  </si>
  <si>
    <t>Enflammage de papier, parcho</t>
  </si>
  <si>
    <t>Enflammage de combustible</t>
  </si>
  <si>
    <t>conjuration de la vigne robuste</t>
  </si>
  <si>
    <t>fait pousser 10m de vigne qui peut servir de corde</t>
  </si>
  <si>
    <t>base 1, +2 voix, +2 A/C</t>
  </si>
  <si>
    <t>piège de branches entrelaçées</t>
  </si>
  <si>
    <t>un cercle de 2m de rayon et 6m de haut de branche de vignes , immobilise ce qui se trouve dedans</t>
  </si>
  <si>
    <t>viv- encombrement à 9+ pour eviter et for à12+ pour sortir</t>
  </si>
  <si>
    <t>pont de bois</t>
  </si>
  <si>
    <t>un pont de 20m de long, 5m de large , très solide</t>
  </si>
  <si>
    <t>base 3, +1 toucher, +2 A/C, +2 taille</t>
  </si>
  <si>
    <t>barrière d'épines</t>
  </si>
  <si>
    <t>corne d'abondance</t>
  </si>
  <si>
    <t>base 1, +2 voix, +2 A/C, +2 group, +1 taille</t>
  </si>
  <si>
    <t>muraille de bois vivant</t>
  </si>
  <si>
    <t>un mur d'épine de 20m de long, 1m d'épaisseur et 4m de haut:for à 9+ pour passer et +15degats, ou athletisme à 9+ et +1degats; encaissement de 15</t>
  </si>
  <si>
    <t>un mur de 20m de large, 1 m d'épaisseur et 5m de haut; escalade à 9+</t>
  </si>
  <si>
    <t>base 3, +2 voix, +2 A/C, +2 taille</t>
  </si>
  <si>
    <t>agit comme un engrais pour toutes le plantes, arbres, fruits récoltes de la region autour du lieu de rituel. Protège aussi des corruptions et des maladies</t>
  </si>
  <si>
    <t>base 1, +1 toucher, +4année, +4 zone, +1 taille (+3)</t>
  </si>
  <si>
    <t>percer les secrets de la nature</t>
  </si>
  <si>
    <t>vous donne la nature et l'origine d'une plante</t>
  </si>
  <si>
    <t>Quête de l'herbe rare</t>
  </si>
  <si>
    <t>base 3, +1 toucher</t>
  </si>
  <si>
    <t>vous sentez l'odeurd'une plante et la suivez  tant que vous etes concentrés. Perception à 6+ pour ne pas perdre l'odeur.</t>
  </si>
  <si>
    <t>marche pas si yen a pas</t>
  </si>
  <si>
    <t>base 2, +1 concentration, +2 odorat</t>
  </si>
  <si>
    <t>instinct forestier</t>
  </si>
  <si>
    <t>communion avec la fôret, +3 à l'orientation</t>
  </si>
  <si>
    <t>base1, +1 toucher, +2 A/C, +2 groupe</t>
  </si>
  <si>
    <t>sifflement des flèches</t>
  </si>
  <si>
    <t>tout ce qui arrive sur vous et qui est en bois emet un sifflement audible seulement par vous: +9 en def</t>
  </si>
  <si>
    <t>base 2, +2 A/C, +3 ouie</t>
  </si>
  <si>
    <t>language des plantes et des arbres</t>
  </si>
  <si>
    <t>avoir une conversation avec la plante</t>
  </si>
  <si>
    <t>passage du portail inébranlable</t>
  </si>
  <si>
    <t>rend une porte en bois malleable,malgré les serrures</t>
  </si>
  <si>
    <t>transformation du bâton épineux</t>
  </si>
  <si>
    <t>+4 aux degats d'un baton</t>
  </si>
  <si>
    <t>base 3, +1 toucher, +2 A/C</t>
  </si>
  <si>
    <t>épieu de bois acéré</t>
  </si>
  <si>
    <t>change un morceau de bois en pieu acéré qui vole vers sa cible: dégat de +10(max) a +5 selon taille de l'objet</t>
  </si>
  <si>
    <t>base 3, +2 voix, +1 rego</t>
  </si>
  <si>
    <t>corde de bronze</t>
  </si>
  <si>
    <t>change une corde en bronze superieur</t>
  </si>
  <si>
    <t>base 4, +1 toucher, +2 A/C</t>
  </si>
  <si>
    <t>transformation des plantes en fer</t>
  </si>
  <si>
    <t>change une plante, vivznte ou morte, en fer</t>
  </si>
  <si>
    <t>base 4, +1 toucher, +2 A/C, +1 taille</t>
  </si>
  <si>
    <t>Eveil de l'arbre assoupi</t>
  </si>
  <si>
    <t xml:space="preserve">éveil un arbre jusqu'à une conscience presque humaine: réarange  ses branches, écoute </t>
  </si>
  <si>
    <t>base 4, +1 toucher, +2 A/C, +2 taille</t>
  </si>
  <si>
    <t>beaucoup d'arbres éveillés dans les forêts magiques/ féeriques</t>
  </si>
  <si>
    <t>malédiction de la fôret hantée</t>
  </si>
  <si>
    <t>transforme une foret normale en foret hantée</t>
  </si>
  <si>
    <t>base 4, +1 toucher, +4 année, +2 groupe, +5 taille</t>
  </si>
  <si>
    <t>malédiction du bois vermoulu</t>
  </si>
  <si>
    <t>automne du magicien</t>
  </si>
  <si>
    <t>fletrissure des plantes</t>
  </si>
  <si>
    <t>un morceau de bois se flétrit et part en poussière</t>
  </si>
  <si>
    <t>les feuilles meurent et tombent autour du magicien</t>
  </si>
  <si>
    <t>base 2, +1 toucher, +2 group, +2 taille</t>
  </si>
  <si>
    <t>détruit une plante de la taille d'un petit arbre</t>
  </si>
  <si>
    <t>base 5, +2 voix, +1 taille</t>
  </si>
  <si>
    <t>le grand pourrissement</t>
  </si>
  <si>
    <t>detruit une grande quantité de bois mort, comme une maison en bois</t>
  </si>
  <si>
    <t>base 4, +2voix, +2 groupe, +1 taille</t>
  </si>
  <si>
    <t>la marche des cendres</t>
  </si>
  <si>
    <t>quand vous marchez, toute végétation meurt a 10m devant vous et 5m de chaque coté, 10km</t>
  </si>
  <si>
    <t>base 3, +1 toucher, +2 groupe, +3 taille, + 1 caprice des 10km)</t>
  </si>
  <si>
    <t>Enflammage de produit peu inflammable</t>
  </si>
  <si>
    <t>Enflammage de produit difficilement inflammable</t>
  </si>
  <si>
    <t>corps humain</t>
  </si>
  <si>
    <t>Donne une propriete naturelle d'un feu</t>
  </si>
  <si>
    <t>Donne totute propriete naturelle d'un feu</t>
  </si>
  <si>
    <t>Donne totute propriete magique d'un feu</t>
  </si>
  <si>
    <t>Localise un feu</t>
  </si>
  <si>
    <t>Etre conscient de tous les feux a portee</t>
  </si>
  <si>
    <t>voir un feu dont on a un lien mystique</t>
  </si>
  <si>
    <t>voir un feu dont on a un lien mystique et tout ce qui se trouve dans le cerlce de lumiere</t>
  </si>
  <si>
    <t>Donne 1 propriete visible</t>
  </si>
  <si>
    <t>Donne 1 propriete vulgaire</t>
  </si>
  <si>
    <t>Donne les constituants de l'obejt (melange, alliage…)</t>
  </si>
  <si>
    <t>Donne toute propriete naturelle</t>
  </si>
  <si>
    <t>Donne toute propriete vulgaire</t>
  </si>
  <si>
    <t>Donne toute propriete magique</t>
  </si>
  <si>
    <t>n'equivaut pas a une etude d'objet</t>
  </si>
  <si>
    <t>Cree un objet simple</t>
  </si>
  <si>
    <t>Cree un objet simple en metal ordinaire</t>
  </si>
  <si>
    <t>Cree un objet simple en metal precieux</t>
  </si>
  <si>
    <t>Cree une pierre precieuse</t>
  </si>
  <si>
    <t>attention surcout de nature</t>
  </si>
  <si>
    <t>attention surcout de nature different mais integre</t>
  </si>
  <si>
    <t>Contrôle dans une certaine mesure  l'etat de conscience</t>
  </si>
  <si>
    <t xml:space="preserve">1 esprit uniquement "humain" </t>
  </si>
  <si>
    <t>Contrôle une emotion naturelle pour la personne (doit exister avant)</t>
  </si>
  <si>
    <t>Contrôle une emotion non naturelle pour la personne voire contraire a sa personnalite</t>
  </si>
  <si>
    <t>Contrôle des reponses donnees a un certain type de questions</t>
  </si>
  <si>
    <t>Induit des reponses donnees aux questions en fonction d'un axe ou d'une emotion cree par le sort</t>
  </si>
  <si>
    <t>Reduit les emotions</t>
  </si>
  <si>
    <t>Reprime une emotion</t>
  </si>
  <si>
    <t>Supprime toute emotion</t>
  </si>
  <si>
    <t>Diminue une capacite mentale (-50%)</t>
  </si>
  <si>
    <t>Detruit une capacite mentale</t>
  </si>
  <si>
    <t>Implante une pensee ou une emotion</t>
  </si>
  <si>
    <t>Implante un souvenir</t>
  </si>
  <si>
    <t>Donne l'etat de conscience</t>
  </si>
  <si>
    <t>Modifie la perception d'un objet pour 1 sens</t>
  </si>
  <si>
    <t>Ameliorer 1 sens</t>
  </si>
  <si>
    <t>surcout pour sens supp</t>
  </si>
  <si>
    <t>Transforme 1 propriete d'un feu</t>
  </si>
  <si>
    <t>Amplifie un feu de degats +N</t>
  </si>
  <si>
    <t>Reduit la lumiere</t>
  </si>
  <si>
    <t>Reduit un feu</t>
  </si>
  <si>
    <t>Detruit un feu et refroidit jusqu'à tiede les cendres</t>
  </si>
  <si>
    <t>Refroidissement -&gt; 0°</t>
  </si>
  <si>
    <t>geler l'eau</t>
  </si>
  <si>
    <t>Transformer un feu en un autre</t>
  </si>
  <si>
    <t>Transformer un feu en un autre legerement surnaturel</t>
  </si>
  <si>
    <t>Transformer un feu en un autre surnaturel</t>
  </si>
  <si>
    <t>Transformer un feu en un autre element naturel</t>
  </si>
  <si>
    <t>Transformer un feu en un autre element surnaturel</t>
  </si>
  <si>
    <t>créer une illusion simple et statique affectant 1 sens</t>
  </si>
  <si>
    <t>créer illusion dynamique affectant 1 sens</t>
  </si>
  <si>
    <t>créer illusion complexe affectant 1 sens</t>
  </si>
  <si>
    <t>Si amplification : +5 degats par mag</t>
  </si>
  <si>
    <t>Contrôle un feu de maniere naturelle</t>
  </si>
  <si>
    <t>Contrôle un feu de maniere legerement surnaturelle</t>
  </si>
  <si>
    <t>Contrôle un feu de maniere surnaturelle</t>
  </si>
  <si>
    <t>Decalage de perception d'un objet statique de 1m pour 1 sens</t>
  </si>
  <si>
    <t>Decalage de perception d'un objet statique de 5m pour 1 sens</t>
  </si>
  <si>
    <t>Decalage de perception d'un objet statique de 15m pour 1 sens</t>
  </si>
  <si>
    <t>Decalage de perception d'un objet statique de 100m pour 1 sens</t>
  </si>
  <si>
    <t>Decalage de perception d'un objet statique "en vue" pour 1 sens</t>
  </si>
  <si>
    <t>Decalage de perception d'un objet statique avec lien mystique pour 1 sens</t>
  </si>
  <si>
    <t>Supprime la perception de l'objet pour la vue</t>
  </si>
  <si>
    <t>pièce à l'air vicié</t>
  </si>
  <si>
    <t>nrj à 6+ ou perte CT</t>
  </si>
  <si>
    <t>rend l'air presque irrespirable, provoque la panique et la sensation d'etouffement: -3 actions physiques</t>
  </si>
  <si>
    <t>apaisement des vents furieux</t>
  </si>
  <si>
    <t>stoppe un gros vent autour du mage pour 1h</t>
  </si>
  <si>
    <t>base 5, +1 toucher, +2 groupe</t>
  </si>
  <si>
    <t>Retour des cieux cléments</t>
  </si>
  <si>
    <t>base 10, +3 vue, +2 groupe, +2 taille</t>
  </si>
  <si>
    <t>disperse un phénomène météo naturel sévère</t>
  </si>
  <si>
    <t>Protection contre les être d'air</t>
  </si>
  <si>
    <t>comme une bulle d'air qui protège contre Bêtes d'Air de FM &lt; ou = N</t>
  </si>
  <si>
    <t>vent arrière</t>
  </si>
  <si>
    <t xml:space="preserve">une brise vous suit partout </t>
  </si>
  <si>
    <t>base 2, +1 toucher, +2 A/C</t>
  </si>
  <si>
    <t>incantation du parapluie</t>
  </si>
  <si>
    <t>la pluie ne mouille pas le lanceur, quelquesoit le temps</t>
  </si>
  <si>
    <t>base4, +2 A/C</t>
  </si>
  <si>
    <t>nuage d'orage tonitruant</t>
  </si>
  <si>
    <t>transforme des petis nuages en gros orage</t>
  </si>
  <si>
    <t>réparation  des livres</t>
  </si>
  <si>
    <t>permet de restaurer un livre en parchemin</t>
  </si>
  <si>
    <t>Cov</t>
  </si>
  <si>
    <t>trieur d' annotations</t>
  </si>
  <si>
    <t>les libraires ajoutent des informations à leurs catalogues par glissement de lettres</t>
  </si>
  <si>
    <t>test d'exhaustivité des livres</t>
  </si>
  <si>
    <t>tout savoir sur l'origine, l'histoire et la composition du livre</t>
  </si>
  <si>
    <t>base 5, +1 toucher, +1 herbam</t>
  </si>
  <si>
    <t>livres qui hurlent de douleur</t>
  </si>
  <si>
    <t>permet de trouver un livre dans une pièce d'après une qualité physique ou historique, le complement permet de detecter un mot spécifique à condition que l'encre soit d'origine végétale</t>
  </si>
  <si>
    <t>registre fatal</t>
  </si>
  <si>
    <t xml:space="preserve">Cov </t>
  </si>
  <si>
    <t>ce sort change la table des matières en serpent venimeux</t>
  </si>
  <si>
    <t>base 5, +1 diamètre, +2 reg, intellego</t>
  </si>
  <si>
    <t>l'avarice de Ptolémée</t>
  </si>
  <si>
    <t>rend impossible de sortir le livre d'un endroit (cercle tracé magiquement au sol)</t>
  </si>
  <si>
    <t>base 1, +1 toucher, +2 cercle</t>
  </si>
  <si>
    <t>réorganisation de contenu de l'armarius</t>
  </si>
  <si>
    <t>base 1, +1 toucher, +2 pièce, +1 intellego, +1 versatilité, (+1mentem)</t>
  </si>
  <si>
    <t>la main désignée s'agite et lache ce qu'elle tient</t>
  </si>
  <si>
    <t>envol du corps de plume</t>
  </si>
  <si>
    <t>base 4, +1 toucher, +1 concentration</t>
  </si>
  <si>
    <t>Danse de Saint Guy</t>
  </si>
  <si>
    <t>la cible s'agite dans tous les sens sans tomber</t>
  </si>
  <si>
    <t>-3 mouvements, -1 au reste</t>
  </si>
  <si>
    <t>base 4, +2 voix, +1 concentration</t>
  </si>
  <si>
    <t>endurance du berseker</t>
  </si>
  <si>
    <t>ne subit pas les pénalités de fatigue et de blessure pendant la concentration</t>
  </si>
  <si>
    <t>base 10, +1 concentration</t>
  </si>
  <si>
    <t>cuisses  de grenouilles</t>
  </si>
  <si>
    <t>bonds de 6m de haut/ 20m de long</t>
  </si>
  <si>
    <t>(-1 par point d'encombrement)</t>
  </si>
  <si>
    <t>base 10 , +1 toucher</t>
  </si>
  <si>
    <t>contrôle du pantin</t>
  </si>
  <si>
    <t>lève la cible dans les airs</t>
  </si>
  <si>
    <t>cible taille +1 max</t>
  </si>
  <si>
    <t>permet de  léviter verticalement</t>
  </si>
  <si>
    <t>le don de vigueur</t>
  </si>
  <si>
    <t xml:space="preserve">transfert d'énergie d'une cible moins fatigueé que vous vers vous </t>
  </si>
  <si>
    <t>éveil du cadavre</t>
  </si>
  <si>
    <t>un cadavre obeit à un ordre simple</t>
  </si>
  <si>
    <t>le marionettiste</t>
  </si>
  <si>
    <t>vous contrôlez les mouvements d'une personne</t>
  </si>
  <si>
    <t>cible consciente</t>
  </si>
  <si>
    <t>enjambée de 7 lieues</t>
  </si>
  <si>
    <t>vous téléporte dans un endroit connu dans les 7 lieues, int +finesse à 9+ pour pas se planter</t>
  </si>
  <si>
    <t>base 30</t>
  </si>
  <si>
    <t>retour au foyer</t>
  </si>
  <si>
    <t>cadavre animé</t>
  </si>
  <si>
    <t>lieu avec lien mystique, labo, alliance</t>
  </si>
  <si>
    <t>base 35</t>
  </si>
  <si>
    <t>un serviteur mort sans immagination</t>
  </si>
  <si>
    <t>base 10, +1 toucher, +4 année</t>
  </si>
  <si>
    <t>fumée mortelle de l'enfer</t>
  </si>
  <si>
    <t>transforme une fumée classique en fumée mortellement corrosive, +25 au dégats et armure/2</t>
  </si>
  <si>
    <t>volutes longues et lentes</t>
  </si>
  <si>
    <t>base 25, +2 voix,+1 concentration</t>
  </si>
  <si>
    <t>brume de confusion</t>
  </si>
  <si>
    <t>transforme une brume classique en brouillard argenté totalement impénétrable au son, perte d'orientation</t>
  </si>
  <si>
    <t>base 2, +1 toucher, +4 année,+4 taille, +1 imaginem, +1 rego</t>
  </si>
  <si>
    <t>aquam</t>
  </si>
  <si>
    <t>pluie de pétrole</t>
  </si>
  <si>
    <t>change une pluie classique en liquide inflammable</t>
  </si>
  <si>
    <t>base 4, +3 vue, +2 A/C, +5 taille</t>
  </si>
  <si>
    <t>donne une image mentale d'une créature avec lien mystique</t>
  </si>
  <si>
    <t>morsure = lien de quelques heures</t>
  </si>
  <si>
    <t>frisson du contact lycanthropique</t>
  </si>
  <si>
    <t>un frisson lorsqu'on touche un être lycanthropique</t>
  </si>
  <si>
    <t>base 4, +1concentration, +1 toucher</t>
  </si>
  <si>
    <t>Lecture de l'esprit Animal</t>
  </si>
  <si>
    <t>lire la mémoire de l'animal des évenements de la journée</t>
  </si>
  <si>
    <t>base 15, +1 toucher, +1 concentration</t>
  </si>
  <si>
    <t>per+finesse 6+ ou 12+ selon la precision du fait recherché</t>
  </si>
  <si>
    <t>intuition du chasseur</t>
  </si>
  <si>
    <t>sentir les motivations de tout animal d'une taille donnée dans un zone</t>
  </si>
  <si>
    <t>base 4, +2A/C, +3 entendre, +1 pour forme et motivation</t>
  </si>
  <si>
    <t>bête de taille bizarre</t>
  </si>
  <si>
    <t>changer la taille d'une bête de +1</t>
  </si>
  <si>
    <t>base 4, +1 toucher, +2A/C</t>
  </si>
  <si>
    <t>doublure de soie impénétrable</t>
  </si>
  <si>
    <t>(+3) encaissement sur habit/armure fait de fibres animale (cuir, soie,,,)</t>
  </si>
  <si>
    <t>insecte, souris  ou autre taille (-9) prend +4 en taille</t>
  </si>
  <si>
    <t>conservent leurs poisons/venins (pas plus virulent)</t>
  </si>
  <si>
    <t>Bestioles minuscules</t>
  </si>
  <si>
    <t>animal prend -2 en taille (-4 degats, +2 en défense)</t>
  </si>
  <si>
    <t>base4, +2 voix, +2A/C</t>
  </si>
  <si>
    <t>donne une forme humaine à la bestiole</t>
  </si>
  <si>
    <t>corpus</t>
  </si>
  <si>
    <t>base 10, +1 toucher, +2A/C</t>
  </si>
  <si>
    <t>garde ses capacités intellectuelles</t>
  </si>
  <si>
    <t xml:space="preserve"> </t>
  </si>
  <si>
    <t>transforme une bestiole en crapaud de même taille</t>
  </si>
  <si>
    <t>base 5, +2voix, +2A/C</t>
  </si>
  <si>
    <t>transforme un cheval en créature magique féroce</t>
  </si>
  <si>
    <t>peau empoisonnée</t>
  </si>
  <si>
    <t>+5 att/deg. Terme du sort: le cheval fait nrj à 9+ ou meurt</t>
  </si>
  <si>
    <t>destruction de la fourrure</t>
  </si>
  <si>
    <t>détruit un habit</t>
  </si>
  <si>
    <t>base 4, +2 voix</t>
  </si>
  <si>
    <t>agonie de la Bête</t>
  </si>
  <si>
    <t>l'animal entre dans une rage et un désespoir fou  à cause de la douleur</t>
  </si>
  <si>
    <t xml:space="preserve">base 4, +2 voix, +1 concentration </t>
  </si>
  <si>
    <t>nrj à 9+ chaque round</t>
  </si>
  <si>
    <t>emousser les crocs de la vipère</t>
  </si>
  <si>
    <t>emousse les armes naturelles d'un animal (croc, griffes,,,)</t>
  </si>
  <si>
    <t>base 4, +2 voix, +1 taille</t>
  </si>
  <si>
    <t>sur bête taille +4max, degats de la bête /2</t>
  </si>
  <si>
    <t>le capuchon du faucon</t>
  </si>
  <si>
    <t>détruit la vue d'un animal</t>
  </si>
  <si>
    <t>base 20, +1 toucher</t>
  </si>
  <si>
    <t>soin = blessure moyenne</t>
  </si>
  <si>
    <t>estropier le loup hurlant</t>
  </si>
  <si>
    <t>fracture d'un membre d'un animal</t>
  </si>
  <si>
    <t>base 15, +2 voix</t>
  </si>
  <si>
    <t>protection contre les Bêtes légendaires</t>
  </si>
  <si>
    <t>protège contre créature d'un royaume de FM&lt; ou = N</t>
  </si>
  <si>
    <t>un sort par royaume</t>
  </si>
  <si>
    <t>masquer l'odeur putride</t>
  </si>
  <si>
    <t>geyser d'eau de 1m50 de diametre, +10 dégats</t>
  </si>
  <si>
    <t>For+ nat à 9+ /round ou +5deg et 1 niv de faitgue CT</t>
  </si>
  <si>
    <t>voir dans l'eau parfaitement</t>
  </si>
  <si>
    <t>gouter et determiner toutes les particularités d'un liquide</t>
  </si>
  <si>
    <t>base 4 , +1 concentration</t>
  </si>
  <si>
    <t>au toucher, vous dit si un liquide est empoisonné ou non</t>
  </si>
  <si>
    <t>base 3, +1 toucher, +1 concentration</t>
  </si>
  <si>
    <t>trouver un cours d'eau dont on a un echantillon</t>
  </si>
  <si>
    <t>base 2, +4 lien mystique, +1 concentration</t>
  </si>
  <si>
    <t>avoir une conversation avec de l'eau naturelle</t>
  </si>
  <si>
    <t>special, rituel mercuriel</t>
  </si>
  <si>
    <t>voit dans une vasque de fontaine comme un mirroir tout ce qui se passe sur tout le cours d'eau d’où provient l'eau</t>
  </si>
  <si>
    <t>tous les liquides d'une pièce deviennent nauséabonds</t>
  </si>
  <si>
    <t>spécial (toucher, dure une année)</t>
  </si>
  <si>
    <t>base 2, +1 toucher, +2 A/C, +2 pièce</t>
  </si>
  <si>
    <t>transforme l'eau en air quand vous l'inhalez</t>
  </si>
  <si>
    <t>base 4, +1 toucher,+2 A/C, +1  partie</t>
  </si>
  <si>
    <t>transforme l'eau d'un petit lac en marécage fumeux et putride et impropre à touteconsommation ou prolifération de vie</t>
  </si>
  <si>
    <t>base 4, +1 toucher, +4 année, +2 groupe, +2 taille</t>
  </si>
  <si>
    <t>sèche une personne et ses vêtements</t>
  </si>
  <si>
    <t>base 4, +1 toucher</t>
  </si>
  <si>
    <t>base 5, +2 voix, +1 partie</t>
  </si>
  <si>
    <t>complément herbam, corpus animal possible</t>
  </si>
  <si>
    <t>retire l'eau d'un objet, le rendant fragile et cassant, +10 degats sans armure</t>
  </si>
  <si>
    <t xml:space="preserve">assèche une source </t>
  </si>
  <si>
    <t>base 20,+1 toucher</t>
  </si>
  <si>
    <t>corpus, animal</t>
  </si>
  <si>
    <t>détruit tout fluide de la cible, +15deg sans armure</t>
  </si>
  <si>
    <t>la cible doit boire ou mourir en quelques minutes</t>
  </si>
  <si>
    <t>base 10, +2 voix, +1 partie</t>
  </si>
  <si>
    <t>cree une secheresse sur la contrée désignée,,1/10 des phénomènes habituels (précipitationns, cours d'eau)</t>
  </si>
  <si>
    <t>base 5, +1 toucher, +4 année, +4 zone</t>
  </si>
  <si>
    <t>comme un dôme bleu qui protège contre Bêtes aquatiques de FM &lt; ou = N</t>
  </si>
  <si>
    <t>base 1, +1 toucher, +2 A/C, +1 pour contrôle non naturel</t>
  </si>
  <si>
    <t>arrete toute eau déferlante à 10m autour de vous</t>
  </si>
  <si>
    <t>base 5, +1 concentration</t>
  </si>
  <si>
    <t>base 3, +1 toucher, +2 A/C, +1 partie</t>
  </si>
  <si>
    <t>une petite vague pousse une embarcation</t>
  </si>
  <si>
    <t>une épaisse couche de glace sur laquelle on peut marcher</t>
  </si>
  <si>
    <t>base 3,+2 voix, +2 A/C, +1 partie, +1 taille, +1 pour donner differentes formes</t>
  </si>
  <si>
    <t>chaos dde vagues tourbillonantes</t>
  </si>
  <si>
    <t>provoque un syphon qui renverse les embarcations et oblige à nager à -6 dans un cercle de 20m de diametre</t>
  </si>
  <si>
    <t>base 5, +2 voix, +1 concentration,+1 partie, +1 taille</t>
  </si>
  <si>
    <t>sépare les eaux sur 5m de profondeur</t>
  </si>
  <si>
    <t>base 10, +1 toucher, +1 concentration, +2 groupe</t>
  </si>
  <si>
    <t>invoque une vague de 2m de haut et 30m de large qui déferle sur 100m</t>
  </si>
  <si>
    <t>base 10, +3 vue, +1 taille</t>
  </si>
  <si>
    <t>remplit une zone de 10m de diamètre de morceaux de glace acérés, +15 degats, -6 natation et +2 desastre</t>
  </si>
  <si>
    <t>base 5, +2 voix, +1 concentration, +1 partie, +1taille, +1 changer l'eau en glace</t>
  </si>
  <si>
    <t>base 10, +3 vue,+1 concentration, +1 taille</t>
  </si>
  <si>
    <t>For+nat a 9+ pour ne pas être aspiré</t>
  </si>
  <si>
    <t xml:space="preserve">un gros ressac qui attire tout dans les profondeurs </t>
  </si>
  <si>
    <t>base 10, +2 voix, +1 concentration, +2 groupe</t>
  </si>
  <si>
    <t>viv 6+ ou emporté, tombe de 20m de haut à la fin</t>
  </si>
  <si>
    <t>une trombe d'eau qui fait 1dé simple +15 degat a tout ce qu'elle touche, dirigée par  int+ conc 9+ /round</t>
  </si>
  <si>
    <t>base 10, +3 vue, +3 taille</t>
  </si>
  <si>
    <t>cacher son odeur pour que les bêtes ne s'interessent pas à vous</t>
  </si>
  <si>
    <t>cercle de protection des bêtes</t>
  </si>
  <si>
    <t>un cercle que les bêtes normales ne peuvent franchir</t>
  </si>
  <si>
    <t>appaisement de l'ours féroce</t>
  </si>
  <si>
    <t>appaise la fureur d'un animal par la voix</t>
  </si>
  <si>
    <t>panique de l'animal phobique</t>
  </si>
  <si>
    <t>l'animal à soudain une peur panique envers la cible</t>
  </si>
  <si>
    <t>animal fait un  jet de taille à 9+ pour résister</t>
  </si>
  <si>
    <t>regard de la vipère</t>
  </si>
  <si>
    <t>base 5,+1 regard, +1 concentration</t>
  </si>
  <si>
    <t>hypnotisme: le regard paralyse et rigidifie l'animal</t>
  </si>
  <si>
    <t>La gentille Bête</t>
  </si>
  <si>
    <t>calme complètement un animal</t>
  </si>
  <si>
    <t>base 10, +1 regard, +1concentration, +1 taille</t>
  </si>
  <si>
    <t>stoppe si blessure, marche sur taille +4 maxi</t>
  </si>
  <si>
    <t>Maîtrise de l'Animal indiscipliné</t>
  </si>
  <si>
    <t>oblige un animal à faire ce qu'on lui demande</t>
  </si>
  <si>
    <t>trait à 12+ pour résister</t>
  </si>
  <si>
    <t>commandement de la bête liée</t>
  </si>
  <si>
    <t>l'animal réalise une tâche précise</t>
  </si>
  <si>
    <t>féroce si pas reussi à la fin du sort</t>
  </si>
  <si>
    <t>base 15, +1 toucher, +2 A/C</t>
  </si>
  <si>
    <t>livre</t>
  </si>
  <si>
    <t>page</t>
  </si>
  <si>
    <t>CR</t>
  </si>
  <si>
    <t>niv.</t>
  </si>
  <si>
    <t>comp.</t>
  </si>
  <si>
    <t>Tech.</t>
  </si>
  <si>
    <t>une zone de 10m de diametre extremmement glissante</t>
  </si>
  <si>
    <t>dex à  6+ minimum</t>
  </si>
  <si>
    <t>petrole rampant</t>
  </si>
  <si>
    <t>sature un objet poreux de liquide inflamable</t>
  </si>
  <si>
    <t>base 3, +2 voix, +2 A/C</t>
  </si>
  <si>
    <t>vetement: +12 deg puis +6 puis 0</t>
  </si>
  <si>
    <t>base 5, +2 voix</t>
  </si>
  <si>
    <t>force +taille à 9+ ou projeté en l'air</t>
  </si>
  <si>
    <t>Torrent impétueux</t>
  </si>
  <si>
    <t>déluge déferlant</t>
  </si>
  <si>
    <t>empreinte de l'huile traitresse</t>
  </si>
  <si>
    <t>croissance de la vermine</t>
  </si>
  <si>
    <t>La Bête recréée</t>
  </si>
  <si>
    <t>métamorphose de la bête vorace en crapaud engourdi</t>
  </si>
  <si>
    <t>la monture de la vengeance</t>
  </si>
  <si>
    <t>vue parfaite de la Naiade</t>
  </si>
  <si>
    <t>langue subtile</t>
  </si>
  <si>
    <t>toucher de la perle</t>
  </si>
  <si>
    <t>appel du flot tumultueux</t>
  </si>
  <si>
    <t>voix du lac</t>
  </si>
  <si>
    <t>enchantement de la fontaine prodigieuse</t>
  </si>
  <si>
    <t>incantation du vin putride</t>
  </si>
  <si>
    <t>respiration du poisson</t>
  </si>
  <si>
    <t>invocation de l'eau stérile</t>
  </si>
  <si>
    <t>confort des voyageurs trempés</t>
  </si>
  <si>
    <t>vent d'assechement</t>
  </si>
  <si>
    <t>assèchement de la source terrestre</t>
  </si>
  <si>
    <t>malédiction du désert</t>
  </si>
  <si>
    <t>invocation de la secheresse dévastatrice</t>
  </si>
  <si>
    <t>protection contre les Bêtes auqatiques</t>
  </si>
  <si>
    <t>manteau de plumes de canard</t>
  </si>
  <si>
    <t>l'eau glisse sans mouiller</t>
  </si>
  <si>
    <t>brisure de la vague</t>
  </si>
  <si>
    <t>le souffle hivernal</t>
  </si>
  <si>
    <t>change un cercle de 5m d'eau en neige/glace</t>
  </si>
  <si>
    <t>poussée de l'onde bienfaisante</t>
  </si>
  <si>
    <t>invocation du  Pont de givre</t>
  </si>
  <si>
    <t>Séparation des eaux</t>
  </si>
  <si>
    <t>vague de la noyade et du naufrage</t>
  </si>
  <si>
    <t>cercle de glace de la noyade</t>
  </si>
  <si>
    <t>attraction de la tombe aquatique</t>
  </si>
  <si>
    <t>pilier d'eau tourbillonante</t>
  </si>
  <si>
    <t>invocation de la fureur de Neptune</t>
  </si>
  <si>
    <t>tsunami de  7m de haut, 1,5 km de large</t>
  </si>
  <si>
    <t>rituel</t>
  </si>
  <si>
    <t>intellego</t>
  </si>
  <si>
    <t>crée un gros courant d'innondation, +1 0deg</t>
  </si>
  <si>
    <t>base10 ,+2 voix, +1 concentration, +3 taille</t>
  </si>
  <si>
    <t>Ward against faeris of the waters</t>
  </si>
  <si>
    <t>controler un liquide de manière violente</t>
  </si>
  <si>
    <t>Cloak of the duck's feather (+1 contrôle surnaturel)</t>
  </si>
  <si>
    <t>Break the oncoming wave</t>
  </si>
  <si>
    <t>Push of the gentle wave</t>
  </si>
  <si>
    <t>Breath of winter
Bridge of frost</t>
  </si>
  <si>
    <t>Chaos of the angry waves
Ice of drowning</t>
  </si>
  <si>
    <t>Parting the waves
Waves of drowning and smashing
Pull of the water grave
Tower of whirling water
Neptune's wrath</t>
  </si>
  <si>
    <t>creation d'un cadavre animal</t>
  </si>
  <si>
    <t>Exemple</t>
  </si>
  <si>
    <t>Soothe paines of the beast</t>
  </si>
  <si>
    <t>True rest of the injury brute</t>
  </si>
  <si>
    <t>tai max &lt;= +1</t>
  </si>
  <si>
    <t>the wizard's mount (cheval +1mag vu taille)</t>
  </si>
  <si>
    <t>Weaver's trap of webs (groupe)</t>
  </si>
  <si>
    <t>Curse of the ravenous swarm (group + 2size, +1rego, rituel pour zone)</t>
  </si>
  <si>
    <t>Image of the beast</t>
  </si>
  <si>
    <t>Opeing the tome of the animal's mind</t>
  </si>
  <si>
    <t>Souvenirs recents : per + finesse a6+, 12+ en focntiond es infos precises cherchees et de la capacite de l'animal a les memoriser</t>
  </si>
  <si>
    <t>duree concent recommandee</t>
  </si>
  <si>
    <t>Shiver of the lycanthrope
Hunter's sense (hearing similaire a  sight, +1complexe)</t>
  </si>
  <si>
    <t>Doublet of impenetrable silk (effet : vetement +3 encst)</t>
  </si>
  <si>
    <t>The beast remade</t>
  </si>
  <si>
    <t>Transformation of the ravenous beast to the torpid toad</t>
  </si>
  <si>
    <t>beaucoup surnaturel</t>
  </si>
  <si>
    <t>Steed of vengeance (+1size)</t>
  </si>
  <si>
    <t>Decay fur and hide</t>
  </si>
  <si>
    <t>Agony of the beast</t>
  </si>
  <si>
    <t>Douleur (nrj + taille a 9+ sinon ne peut rien faire)</t>
  </si>
  <si>
    <t>Blunt the viper's fang (-50% aux degats)</t>
  </si>
  <si>
    <t>1 animal tai +2 a +4</t>
  </si>
  <si>
    <t>1 animal tai +5 ou +</t>
  </si>
  <si>
    <t>The falcon's hood</t>
  </si>
  <si>
    <t>Detruit un sens majeur. Peut etre soigne comme une blessure moyenne ou par un effet dedie au sens</t>
  </si>
  <si>
    <t>Cripple the howling wolf</t>
  </si>
  <si>
    <t>Ward against the beasts of legend</t>
  </si>
  <si>
    <t>protege des animaux sans "force"</t>
  </si>
  <si>
    <t>Disguise of the putrid aroma
Circle of beast warding</t>
  </si>
  <si>
    <t>Soothe the ferocious bear</t>
  </si>
  <si>
    <t>Panic of the elephant's mouse</t>
  </si>
  <si>
    <t>Manipuler emotion. Suivant emotion notamment peur : jet de taille a 9+</t>
  </si>
  <si>
    <t>Viper's gaze</t>
  </si>
  <si>
    <t>The gentle beast</t>
  </si>
  <si>
    <t>Mastering the unruly beast
Commanding the harnessed beast</t>
  </si>
  <si>
    <t>Foosteps of slippery oil (effet jet dex divers)
Creeping oil (effet si enflamme : +12degat puis +6 puis +0)</t>
  </si>
  <si>
    <t>Clear sight of the naiad</t>
  </si>
  <si>
    <t>Subtle taste of poison and purity (faut gouter!)</t>
  </si>
  <si>
    <t>1 propriete naturelle d'un melange</t>
  </si>
  <si>
    <t>Touch of the pearls (poison or not)</t>
  </si>
  <si>
    <t>Voice of the lake</t>
  </si>
  <si>
    <t>Call of the rushing waters (arcane et trouver de l'eau)</t>
  </si>
  <si>
    <t>Beast of outlandish size (effet : +1 en taille, +2 en for, -1 en viv)
Growth of the creeping things
Beast of miniscule proportions (effet : -2 en taille, -4 en for, +2 en viv)</t>
  </si>
  <si>
    <t>conjuration de la foudre</t>
  </si>
  <si>
    <t>foudrotte qui part de la main et fait +30degats</t>
  </si>
  <si>
    <t>base 5, +2 voix, +4 non naturel</t>
  </si>
  <si>
    <t>souffle du ciel immense</t>
  </si>
  <si>
    <t>un vent très violent qui dévaste une contrée</t>
  </si>
  <si>
    <t>fureur des vents tourbillonnants</t>
  </si>
  <si>
    <t>un ouragan dévastateur de 60km+ de large qui fait d'immenses dégats</t>
  </si>
  <si>
    <t>base 5, +3 vue, +2 A/C, +2 groupe, +5 taille</t>
  </si>
  <si>
    <t>parfaite vision de l'air</t>
  </si>
  <si>
    <t>vue parfaite malgré fumée, brume, poussière</t>
  </si>
  <si>
    <t>base 1, +2 A/C +4 vision</t>
  </si>
  <si>
    <t>Vent chuchotant</t>
  </si>
  <si>
    <t>sort unique</t>
  </si>
  <si>
    <t>permet d'entendre une conversation à portée de vue</t>
  </si>
  <si>
    <t>un flash aveuglant, nrj à 9+ pour éviter l'aveuglement</t>
  </si>
  <si>
    <t>pilum de feu</t>
  </si>
  <si>
    <t>une patate de feu +15 degats</t>
  </si>
  <si>
    <t xml:space="preserve">base 10, +2 voix </t>
  </si>
  <si>
    <t>arche de rubans flamboyants</t>
  </si>
  <si>
    <t>une douzaine de rubans de flammes forment une arche à +10 degats</t>
  </si>
  <si>
    <t>base 5, +2 voix, +2 groupe</t>
  </si>
  <si>
    <t>manteau de flammes</t>
  </si>
  <si>
    <t>la cible prend feu , +5 dégats /round,  20rounds</t>
  </si>
  <si>
    <t>boule de flammes abyssales</t>
  </si>
  <si>
    <t>une grosse patate de feu +30 dégats</t>
  </si>
  <si>
    <t>base 25, +2 voix</t>
  </si>
  <si>
    <t>cercle de flammes</t>
  </si>
  <si>
    <t>un cercle de feu  de 1 à  3 m de diamètre(si complement rego) et 2m de haut, passer à travers cause +20 dégats</t>
  </si>
  <si>
    <t>base 20, +2 voix, +1 concentration</t>
  </si>
  <si>
    <t>contes de cendres</t>
  </si>
  <si>
    <t>vous montre ce que c'était avant de bruler</t>
  </si>
  <si>
    <t>ombre des feux de jadis</t>
  </si>
  <si>
    <t>détecte les traces de feu du passé</t>
  </si>
  <si>
    <t>base 3, +4 vision</t>
  </si>
  <si>
    <t>vision de la chaleur</t>
  </si>
  <si>
    <t>jusqu'à un mois lunaire en arrière)</t>
  </si>
  <si>
    <t>une vision infra rouge</t>
  </si>
  <si>
    <t>base 2, +2 A/C, +4 vision</t>
  </si>
  <si>
    <t>Perception des feux</t>
  </si>
  <si>
    <t>base 10, +4 lien mystique, +1 concentration</t>
  </si>
  <si>
    <t>langage des flammes vacillantes</t>
  </si>
  <si>
    <t>converser avec un feu</t>
  </si>
  <si>
    <t>conflagration multicolore</t>
  </si>
  <si>
    <t>un feu brille de plein de couleurs aveuglantes pendant un instant: nrj à 6+ ou aveuglé pour 1 round</t>
  </si>
  <si>
    <t>spectacle de flammes et de fumée</t>
  </si>
  <si>
    <t>des effets pyrotechniques bizarres sur le feu</t>
  </si>
  <si>
    <t>base 3, +2 voix, +1 concentration</t>
  </si>
  <si>
    <t>essaim de feu</t>
  </si>
  <si>
    <t>change un feu en petites billes de feu qui volent et persécutent la cible; pas de dégats mais -3 et 1 désastre supp.</t>
  </si>
  <si>
    <t>prison de flammes</t>
  </si>
  <si>
    <t>un mini cachot de flammes, +15 dégats</t>
  </si>
  <si>
    <t>base 3, +2 voix, +2 A/C, +1 taille</t>
  </si>
  <si>
    <t>le feu captif</t>
  </si>
  <si>
    <t>le feu d'un grand feu de camp est emprisonné dans un petit objet solide, comme un bijou, ou un métal</t>
  </si>
  <si>
    <t>permet de voir un feu d'e camp avec lequel on a un lien mystique, et tout ce qu'il éclaire autour</t>
  </si>
  <si>
    <t>base 5, +2 voix, +2A/C</t>
  </si>
  <si>
    <t xml:space="preserve">Rego optionnel </t>
  </si>
  <si>
    <t>flammes de glace sculptée</t>
  </si>
  <si>
    <t>transforme un feu de la taille d'une maison en glace,qui commence à fondre peu à peu</t>
  </si>
  <si>
    <t>base 5, +2 voix, +2 A/C, +2 taille</t>
  </si>
  <si>
    <t>pénombre du soir</t>
  </si>
  <si>
    <t>7 lieues = 1 jour de marche=30km environ</t>
  </si>
  <si>
    <t>la lumière d'une pièce baisse, avec des ombres</t>
  </si>
  <si>
    <t>toucher glacial de l'hiver</t>
  </si>
  <si>
    <t>-1 CT, la cible frissonne et à froid</t>
  </si>
  <si>
    <t>appaisement des flammes ardentes</t>
  </si>
  <si>
    <t>retire toute emission de chaleur à un feu, qui ne fait plus de dommages de brulures</t>
  </si>
  <si>
    <t>puits sans lumière</t>
  </si>
  <si>
    <t>retire toute lumière d'une structure, dans une onyx</t>
  </si>
  <si>
    <t>base 3, +1 toucher, +2 A/C, +3 structure</t>
  </si>
  <si>
    <t>conjuration du froid incontestable</t>
  </si>
  <si>
    <t>refroidit l'air 10pas autour de la cible, reduit les feux et fait subir un Ct à tous les être vivants de la zone</t>
  </si>
  <si>
    <t>base 4, +2 voix, +1 partie, +2 taille</t>
  </si>
  <si>
    <t>la poigne glacée du magicien</t>
  </si>
  <si>
    <t>fait frissonner une cible, +20degats; si la cible meurt, elle est transformée en bloc de glace. Pas de soak d'armure</t>
  </si>
  <si>
    <t>Eclipse du magicien</t>
  </si>
  <si>
    <t>le soleil est eclipsé dans la zone, et provoque la manique</t>
  </si>
  <si>
    <t>torche à la flamme bondissante</t>
  </si>
  <si>
    <t>un jet de flammes de 3 m dans une direction, +5 degats si touche quelqu'un</t>
  </si>
  <si>
    <t>feu bondissant</t>
  </si>
  <si>
    <t>un feu de joie bondit de 10m dans une direction, +10 dégats</t>
  </si>
  <si>
    <t>base 3, +2 voix, +1 taille</t>
  </si>
  <si>
    <t>flèche lumineuse de la nuit</t>
  </si>
  <si>
    <t>collecte la lumière du la lune/étoile dans la hampe d'une flèche, la lumière argentée est sous votre contrôle, illumine 15m autour</t>
  </si>
  <si>
    <t>explosion de flammes dévorantes</t>
  </si>
  <si>
    <t>un feu explose vilemment sur 10m, +5 à +15 dégats</t>
  </si>
  <si>
    <t>base 10(4+2 d'intensité du feu), +3 vue</t>
  </si>
  <si>
    <t>protection contre le feu et la chaleur</t>
  </si>
  <si>
    <t>on ne peut s'approcher à -1m de la cible, sinon +15degats</t>
  </si>
  <si>
    <t>base 4, +2 pour +15degats, +1 toucher, +2 A/C</t>
  </si>
  <si>
    <t>illusion de la tête parlante</t>
  </si>
  <si>
    <t>feu illusoire</t>
  </si>
  <si>
    <t>silhouette du compagnon intangible</t>
  </si>
  <si>
    <t>ombre de la vie</t>
  </si>
  <si>
    <t>image de vérité et de mensonge</t>
  </si>
  <si>
    <t>errance du jumeau intangible</t>
  </si>
  <si>
    <t>regards indisrets</t>
  </si>
  <si>
    <t>animal phantasmé</t>
  </si>
  <si>
    <t>cree une illusion sur un mur, le visage parle vraiment</t>
  </si>
  <si>
    <t>discours "pré enregistré"</t>
  </si>
  <si>
    <t>crée une illusion animée d'un animal de la taille d'un poney(+1)</t>
  </si>
  <si>
    <t>uniquement d'un animal que le mage connaît</t>
  </si>
  <si>
    <t>ignem</t>
  </si>
  <si>
    <t>cree l'image d'un feu</t>
  </si>
  <si>
    <t>cree l'illusion visuelle et sonore d'un homme</t>
  </si>
  <si>
    <t>projete votre image à un endroit relié par lien mystique (500km)</t>
  </si>
  <si>
    <t>base 2, +2 voix, +2 A/C, +2 bouge sur commande, +1 complexité</t>
  </si>
  <si>
    <t>comme  silhouette du compagnon invisible, mais l'illusion a une liberté d'action et un intellect limité</t>
  </si>
  <si>
    <t>un trou de 6m de diametre et de 3m de profondeur</t>
  </si>
  <si>
    <t>base 3, +2 voix, +1 partie, +1 taille</t>
  </si>
  <si>
    <t>brise un mur de metal ou de pierre de 40 cm d'epaisseur, ceux de l'autre coté prennent +10 degats</t>
  </si>
  <si>
    <t>change un objet solide non vivant en poussière</t>
  </si>
  <si>
    <t>base 5 , +3 vue</t>
  </si>
  <si>
    <t>objet de base individuelle ou plus petite</t>
  </si>
  <si>
    <t>une structure de pierre tombe en poussière (un donjon, un manoir, ceux à l'interieur: +10 degats</t>
  </si>
  <si>
    <t>base 4, +2 voix, +3 structure</t>
  </si>
  <si>
    <t>une falaise s'effondre et cause une avanlanche</t>
  </si>
  <si>
    <t>base 4, +3 vue, +1 partie, +4 taille</t>
  </si>
  <si>
    <t>un dôme brun noir protège contre les esprits de FM&lt; ou = N</t>
  </si>
  <si>
    <t>bouge lentement un petit objet non vivant</t>
  </si>
  <si>
    <t>telekinesie</t>
  </si>
  <si>
    <t>vous ne laissez aucune trace derrière vous jusqu'à ce que vous vous arretiez</t>
  </si>
  <si>
    <t>lance un objet a proximité sur la cible, les degats dependent de l'objet (+5 pour un gros caillou)</t>
  </si>
  <si>
    <t>telekinésie sur de plus gros objets</t>
  </si>
  <si>
    <t>L&amp;L</t>
  </si>
  <si>
    <t>lance d'Os perforante</t>
  </si>
  <si>
    <t xml:space="preserve">une lance faite d'os animal apparait dans la main </t>
  </si>
  <si>
    <t>base10, +1 toucher, +1 diamètre</t>
  </si>
  <si>
    <t>vermine de la terre</t>
  </si>
  <si>
    <t>créer un scarabée ou autre cafard</t>
  </si>
  <si>
    <t>MoH</t>
  </si>
  <si>
    <t>tonte du mouton inconnu</t>
  </si>
  <si>
    <t>crée une toison de mouton, travaillable</t>
  </si>
  <si>
    <t>vol perfectionné</t>
  </si>
  <si>
    <t>crée une colombe dans les mains du lanceur</t>
  </si>
  <si>
    <t>vol erratique</t>
  </si>
  <si>
    <t xml:space="preserve">des ailes sans corps qui volent au hasard </t>
  </si>
  <si>
    <t>(-3  activités mentales)</t>
  </si>
  <si>
    <t>crée un cœur de taureau</t>
  </si>
  <si>
    <t>cœur éteint</t>
  </si>
  <si>
    <t>cœur vivant</t>
  </si>
  <si>
    <t>percée</t>
  </si>
  <si>
    <t>recrutement du minuscule phalanx</t>
  </si>
  <si>
    <t>crée et contrôle un nid de scorpion</t>
  </si>
  <si>
    <t>+10 deg/rd</t>
  </si>
  <si>
    <t>le manteau du voyageur</t>
  </si>
  <si>
    <t>cree un paredessus imperméable et chaud</t>
  </si>
  <si>
    <t>invocation de la mort rampante</t>
  </si>
  <si>
    <t>crée et contrôle un aspic au venin mortel</t>
  </si>
  <si>
    <t>poison CR +180</t>
  </si>
  <si>
    <t>Soc</t>
  </si>
  <si>
    <t>metamorphose harmonieuse de la Bête</t>
  </si>
  <si>
    <t>transpose des organes d'une bête vers une autre</t>
  </si>
  <si>
    <t>base 25, +1 toucher, +1 muto</t>
  </si>
  <si>
    <t>force du champion</t>
  </si>
  <si>
    <t>+1 à la force de la Bête</t>
  </si>
  <si>
    <t>réparation de la gueule cassée</t>
  </si>
  <si>
    <t>soigne une blessure de la bête</t>
  </si>
  <si>
    <t>velites venimeux</t>
  </si>
  <si>
    <t>cree un essaim d'une centaine de scorpions tueurs</t>
  </si>
  <si>
    <t>base 5, +3 vue, +2 A/C, +1 groupe, +1 rego</t>
  </si>
  <si>
    <t>TL</t>
  </si>
  <si>
    <t>duplication rapide du livre</t>
  </si>
  <si>
    <t>crée un livre à l'identique</t>
  </si>
  <si>
    <t>Myst</t>
  </si>
  <si>
    <t>dénombrement du troupeau</t>
  </si>
  <si>
    <t>donne le nombre d'animaux de chaque espece</t>
  </si>
  <si>
    <t>base 4, +4 sens visuels</t>
  </si>
  <si>
    <t>voir ce que les Bêtes voient</t>
  </si>
  <si>
    <t>localise et identifie les perceptions d'un animal</t>
  </si>
  <si>
    <t>base 5 +4 lien mystique, +2A/C, +1 groupe +1 rego</t>
  </si>
  <si>
    <t>robustesse de l'homme</t>
  </si>
  <si>
    <t>+3 encaissement pour l'animal</t>
  </si>
  <si>
    <t>base 5, +2 A/C</t>
  </si>
  <si>
    <t>Base 1, +1 Toucher, +2 A/C, +2 groupe, +1 taille</t>
  </si>
  <si>
    <t>le butin des 20 oies</t>
  </si>
  <si>
    <t>la voix du mage de Bjoerner</t>
  </si>
  <si>
    <t>permet de parler sous sa forme animale</t>
  </si>
  <si>
    <t>MC</t>
  </si>
  <si>
    <t>transformation de l'œuvre du tailleur</t>
  </si>
  <si>
    <t>transforme un vetement en autre type de vêtement</t>
  </si>
  <si>
    <t>Niveau du sort:</t>
  </si>
  <si>
    <t>base 15, +1 toucher, +2 A/C, +1 taille</t>
  </si>
  <si>
    <t>base5, +1 toucher, +2 A/C, +2 effet</t>
  </si>
  <si>
    <t>base10, +1 toucher, +2 A/C, +1 part</t>
  </si>
  <si>
    <t>stat d'une lance normale(2:4:0:5)</t>
  </si>
  <si>
    <t>base 5, +1 toucher, +2A/C</t>
  </si>
  <si>
    <t>base10, +1 toucher, +2 A/C</t>
  </si>
  <si>
    <t xml:space="preserve"> creo pour une image de l'endroit ou se trouve le livre</t>
  </si>
  <si>
    <t>ANIMAL</t>
  </si>
  <si>
    <t>AQUAM</t>
  </si>
  <si>
    <t>AURAM</t>
  </si>
  <si>
    <t>CORPUS</t>
  </si>
  <si>
    <t>HERBAM</t>
  </si>
  <si>
    <t>IMAGINEM</t>
  </si>
  <si>
    <t>MENTEM</t>
  </si>
  <si>
    <t>TERRAM</t>
  </si>
  <si>
    <t>VIM</t>
  </si>
  <si>
    <t>IGNEM</t>
  </si>
  <si>
    <t>30+N</t>
  </si>
  <si>
    <t xml:space="preserve">rego </t>
  </si>
  <si>
    <t>transforme jusqu’à 100plumes quelquonques en belles plumes d'écriture</t>
  </si>
  <si>
    <t>base 2, +1 toucher,+2 A/C, +2 groupe</t>
  </si>
  <si>
    <t>Base 1, +1 Toucher, +2 A/C, +2 groupe, +1 taille, +1 rego requisite</t>
  </si>
  <si>
    <t>le complément rend les plumes prêtes à l'emploi</t>
  </si>
  <si>
    <t>tempérament de l'animal de cœur</t>
  </si>
  <si>
    <t>le mage bjoerner peut changer le tempérament de la cible (colérique, phlegmatique, mélancolique, sanguin)</t>
  </si>
  <si>
    <t>base 5, +2 A/C, +1 complexité</t>
  </si>
  <si>
    <t>4 versions du sort</t>
  </si>
  <si>
    <t>Le toucher sauvage</t>
  </si>
  <si>
    <t>l'animal domestique redevient  sauvage</t>
  </si>
  <si>
    <t>garance, pastel et soudure</t>
  </si>
  <si>
    <t>le vêtement (laine, tissu , lin) prend une couleur vive</t>
  </si>
  <si>
    <t>base 1, +1 toucher, +3 lune, +2 groupe +1</t>
  </si>
  <si>
    <t>parasites de taille colossale</t>
  </si>
  <si>
    <t>des parasites (poux, puces, tiques) deviennent énormes</t>
  </si>
  <si>
    <t>base 4, +2 A/C, +2 groupe, +2 voix</t>
  </si>
  <si>
    <t>Le folio transformé</t>
  </si>
  <si>
    <t>base 1, +1 toucher, +4 année, +5 complexité</t>
  </si>
  <si>
    <t>change le contenu d'un livre en un autre. Deux copies peuvent correspondre ensemble comme par lien mystique</t>
  </si>
  <si>
    <t>la renaissance du gryffon</t>
  </si>
  <si>
    <t>échange la tête de deux animaux pour la durée du sort</t>
  </si>
  <si>
    <t>base 5, +1 toucher, + 3 lune, +2 pair</t>
  </si>
  <si>
    <t>complement corpus si un humain</t>
  </si>
  <si>
    <t>La cape de Nessus</t>
  </si>
  <si>
    <t>un vêtement devient empoisonné. Nrj à 9+/round de contact  ou blessure légères, douleurs atroces</t>
  </si>
  <si>
    <t>base 5, +2 voix, +1 dimaètre, +1 partie, +2 effet poison.</t>
  </si>
  <si>
    <t>La folie d'Icare</t>
  </si>
  <si>
    <t>des ailes poussent sur l'animal ciblé, il sait s'en servir après quelques essais.</t>
  </si>
  <si>
    <t>base 25, +1 toucher, +2 A/C</t>
  </si>
  <si>
    <t>toutes les heures risque que le sort se coupe brusquement</t>
  </si>
  <si>
    <t>Les écailles de scorpions</t>
  </si>
  <si>
    <t>une armure chitineuse , +3 soak à l'armure existante</t>
  </si>
  <si>
    <t>effacement du livre</t>
  </si>
  <si>
    <t xml:space="preserve">les pages semblent avoir été grattées. </t>
  </si>
  <si>
    <t>int+finesse pour l'habilté du lanceur</t>
  </si>
  <si>
    <t>base 2, +1 toucher</t>
  </si>
  <si>
    <t>La couture éffilochée</t>
  </si>
  <si>
    <t>un fil qui relie le vetement se met a pourrir et le vetement avec</t>
  </si>
  <si>
    <t>base 2, +1 toucher, +1 partie, +1 complément</t>
  </si>
  <si>
    <t>le processus peut etre interrompu et le vetement raccomodé.</t>
  </si>
  <si>
    <t>défaire ce tissu</t>
  </si>
  <si>
    <t>dénoue entièrement un tissu , mailles, coutures…</t>
  </si>
  <si>
    <t>base 4, +1 toucher, +1 complément</t>
  </si>
  <si>
    <t>fatigue du cerf bondissant</t>
  </si>
  <si>
    <t>animal taille +1 perd 1 niveau de fatigue</t>
  </si>
  <si>
    <t>ToME</t>
  </si>
  <si>
    <t>La revanche du crapaud mordu</t>
  </si>
  <si>
    <t>magie sensorielle</t>
  </si>
  <si>
    <t>fatigue du puissant destrier</t>
  </si>
  <si>
    <t>animal jusqu'à taille +6 perd 1 niveau de fatigue</t>
  </si>
  <si>
    <t>l'habit effiloché</t>
  </si>
  <si>
    <t>le vêtement entier s'effiloche, la victime est laissée nue</t>
  </si>
  <si>
    <t>base 2, +2 voix, +2 groupe, +1 complément</t>
  </si>
  <si>
    <t>si habit sous armure: -3 mouv.</t>
  </si>
  <si>
    <t>tout animal qui mord le lanceur recoit une blessure grave</t>
  </si>
  <si>
    <t>la flèche mortelle du chasseur</t>
  </si>
  <si>
    <t>magie mutantum</t>
  </si>
  <si>
    <t>l'animal touché meurt après quelques minutes d'agonie</t>
  </si>
  <si>
    <t>base 30, +1 toucher, +1 diamètre</t>
  </si>
  <si>
    <t>débite une bête, trie et empile ses composants.</t>
  </si>
  <si>
    <t>le boucher invisible</t>
  </si>
  <si>
    <t>base 30,+1 regard, +1 destruction de matière</t>
  </si>
  <si>
    <t>Le métier à tisser du magicien</t>
  </si>
  <si>
    <t>traite dix toisons de laine en rouleau de fil prêt à l'emploi</t>
  </si>
  <si>
    <t>per+finesse à 12+ ou inutilisable</t>
  </si>
  <si>
    <t>base 1, +1 toucher, +2 groupe</t>
  </si>
  <si>
    <t>Sécurisation de la récolte.</t>
  </si>
  <si>
    <t>Empêche les parasites de ruiner une récolte</t>
  </si>
  <si>
    <t>liaison du codex vulgaire</t>
  </si>
  <si>
    <t>transpose 1000 tablettes en 1 livre</t>
  </si>
  <si>
    <t>base 1, +1 toucher, +2 groupe, +1 taille</t>
  </si>
  <si>
    <t>liaison rapide</t>
  </si>
  <si>
    <t xml:space="preserve">les vêtements deviennent fous et font des nœuds, s'assemblent… </t>
  </si>
  <si>
    <t>base 1, +2 voix, +2 groupe</t>
  </si>
  <si>
    <t>la main du tisserand déterminé</t>
  </si>
  <si>
    <t xml:space="preserve">base 1, +1 toucher, +1 partie, +1 taille, +1 complément </t>
  </si>
  <si>
    <t>une tapisserie gagne beaucoup de qualité</t>
  </si>
  <si>
    <t>le manteau etrangleur</t>
  </si>
  <si>
    <t>base 1, +3 vue, +1 concentration</t>
  </si>
  <si>
    <t>for+athlé contre dex+finesse</t>
  </si>
  <si>
    <t>le vêtement étrangle la cible (jet d'nrj/5round)</t>
  </si>
  <si>
    <t>l'art subtil du tisserand</t>
  </si>
  <si>
    <t>base 1, +1 toucher, +1 partie, +1 taille, +1 finesse</t>
  </si>
  <si>
    <t>prof. Tisserand à la place de finesse possible</t>
  </si>
  <si>
    <t>Confection du parchemin</t>
  </si>
  <si>
    <t>façonne des peaux en parchemin utilisable</t>
  </si>
  <si>
    <t>base 3, +1 toucher, +2 groupe</t>
  </si>
  <si>
    <t>trier les livres magiquement par ordre d'interet du mage</t>
  </si>
  <si>
    <t>journée du filateur émérite</t>
  </si>
  <si>
    <t>per+ finesse à 12+ ou imparfait</t>
  </si>
  <si>
    <t>une journée de travail de filateur en quelques instans</t>
  </si>
  <si>
    <t>journée du tisserand émérite</t>
  </si>
  <si>
    <t>une journée de travail d'un tisserand en quelques instants</t>
  </si>
  <si>
    <t>per+ finesse de 6 à 18 pour la qualité de l'ensemble</t>
  </si>
  <si>
    <t>dex+finesse à 6+ humeur des vaches</t>
  </si>
  <si>
    <t>La traite des Vaches</t>
  </si>
  <si>
    <t>ce sort trait les vaches à votre place.</t>
  </si>
  <si>
    <t>base 3, +1 toucher,  +1 concentration, +2 groupe</t>
  </si>
  <si>
    <t>voix apaisante du palefrenier</t>
  </si>
  <si>
    <t>l'animal se calme et vous considèreamicalement</t>
  </si>
  <si>
    <t>finesse pour don tapageur</t>
  </si>
  <si>
    <t>base 2, +2 voix, +2 A/C,  +1 taille</t>
  </si>
  <si>
    <t>vêtement de laine</t>
  </si>
  <si>
    <t>crée un vêtement à partir de laine brute ou traitée</t>
  </si>
  <si>
    <t xml:space="preserve">finesse suivant le matériau </t>
  </si>
  <si>
    <t>base 3, +1 toucher , +1 complexité</t>
  </si>
  <si>
    <t>Ars magica 5th Core Rulebook</t>
  </si>
  <si>
    <t>Covenants</t>
  </si>
  <si>
    <t>House of Hermès: True Lineage</t>
  </si>
  <si>
    <t>House of Hermès: Mystery cults</t>
  </si>
  <si>
    <t>House of Hermes: societates</t>
  </si>
  <si>
    <t>Magi of Hermès</t>
  </si>
  <si>
    <t>Realms of power: Magic</t>
  </si>
  <si>
    <t>Realms of power: Infernal</t>
  </si>
  <si>
    <t>Realms of power: Divine</t>
  </si>
  <si>
    <t>Realms of power: Faeries</t>
  </si>
  <si>
    <t>A&amp;A</t>
  </si>
  <si>
    <t>Arts &amp; Academe</t>
  </si>
  <si>
    <t>HM</t>
  </si>
  <si>
    <t>Hermetic Projects</t>
  </si>
  <si>
    <t>HP</t>
  </si>
  <si>
    <t>Hedge Magic</t>
  </si>
  <si>
    <t>GoF</t>
  </si>
  <si>
    <t>Guardians of the Forest: the Rhine Tribunal</t>
  </si>
  <si>
    <t>SE</t>
  </si>
  <si>
    <t>The Sundered Eagle: The theban Tribunal</t>
  </si>
  <si>
    <t>The Lion and the Lily: The Normandy tribunal</t>
  </si>
  <si>
    <t>C&amp;G</t>
  </si>
  <si>
    <t>City &amp; Guild</t>
  </si>
  <si>
    <t>LoM</t>
  </si>
  <si>
    <t>Lords of Men</t>
  </si>
  <si>
    <t>Mys</t>
  </si>
  <si>
    <t>The Mysteries</t>
  </si>
  <si>
    <t>AM</t>
  </si>
  <si>
    <t>Ancient Magic</t>
  </si>
  <si>
    <t>Tales of Mythic Europe</t>
  </si>
  <si>
    <t>RM</t>
  </si>
  <si>
    <t>Rival Magic</t>
  </si>
  <si>
    <t>Chu</t>
  </si>
  <si>
    <t>The Church</t>
  </si>
  <si>
    <t>LoH</t>
  </si>
  <si>
    <t>Legends of Hermès</t>
  </si>
  <si>
    <t>C&amp;C</t>
  </si>
  <si>
    <t>AD</t>
  </si>
  <si>
    <t>Against the Dark: The Transylvannian tribunal</t>
  </si>
  <si>
    <t>Ant</t>
  </si>
  <si>
    <t>Antagonists</t>
  </si>
  <si>
    <t>ToP</t>
  </si>
  <si>
    <t>Tales of Power</t>
  </si>
  <si>
    <t>App</t>
  </si>
  <si>
    <t>Apprentices</t>
  </si>
  <si>
    <t>Gro</t>
  </si>
  <si>
    <t>Grogs</t>
  </si>
  <si>
    <t>modifie un détail d'une tapisserie</t>
  </si>
  <si>
    <t>base3, +4 lien mystique, +1 concentration, +1 complément</t>
  </si>
  <si>
    <t>terrier nocturne du blaireau</t>
  </si>
  <si>
    <t>un terrier d'animal débouche ailleurs via royaume magique</t>
  </si>
  <si>
    <t>RoP:M</t>
  </si>
  <si>
    <t>RoP:I</t>
  </si>
  <si>
    <t>RoP:D</t>
  </si>
  <si>
    <t>RoP:F</t>
  </si>
  <si>
    <t>magie du royaume magique</t>
  </si>
  <si>
    <t>invasion de grenouilles</t>
  </si>
  <si>
    <t>génère une nuée de grenouilles dans un bassin</t>
  </si>
  <si>
    <t>il y a une version rats</t>
  </si>
  <si>
    <t>La vermine grouillante</t>
  </si>
  <si>
    <t>la cible est immédiatement infestée par des vers intestinaux et en souffre</t>
  </si>
  <si>
    <t>Base 5, +1 regard, +1 complément</t>
  </si>
  <si>
    <t>liaison du codex hermetique</t>
  </si>
  <si>
    <t>permet d'entrer en resonnance avec le livre hermetique</t>
  </si>
  <si>
    <t>int+finess à 12 + 3/ resonnace</t>
  </si>
  <si>
    <t>art du livre</t>
  </si>
  <si>
    <t>zenitude du troupal</t>
  </si>
  <si>
    <t>un troupeau est zen quelquesoit les évenements</t>
  </si>
  <si>
    <t>base 4, +1 toucher, +1 concentration, +2 groupe</t>
  </si>
  <si>
    <t>Charge du taureau furieux</t>
  </si>
  <si>
    <t xml:space="preserve">un animal  taille +3max se met en colère </t>
  </si>
  <si>
    <t>trait à 9+ ou rien ne se passe</t>
  </si>
  <si>
    <t>base 5 + 2 voix, +1 taille</t>
  </si>
  <si>
    <t>base 1,+4 lien mystique, +2 A/C, +1 commande de transport</t>
  </si>
  <si>
    <t>la faveur infidèle</t>
  </si>
  <si>
    <t>un mouchoir qui se cache lié par lien mystique étouffe la cible</t>
  </si>
  <si>
    <t>cercle de protection des bêtes féeriques</t>
  </si>
  <si>
    <t>aucune bête féerique FF&lt;20 ne peut pénétrer le cercle</t>
  </si>
  <si>
    <t>Le tourment d'Epona</t>
  </si>
  <si>
    <t xml:space="preserve">une unité de chevaux devient comme fou, rue et dasarçonne </t>
  </si>
  <si>
    <t>for+equitation à 12+</t>
  </si>
  <si>
    <t>invocationdu tribut d'eldrich</t>
  </si>
  <si>
    <t>un insecte piqueur (moustique, puce…) collecte du sang à sa victime puis revient (lien mystique)</t>
  </si>
  <si>
    <t>base 15, +2 voix, +2 A/C</t>
  </si>
  <si>
    <t>Contrainte du vêtement étrangleur</t>
  </si>
  <si>
    <t>Les habits des cibles prennent vie et font suffoquer leur victime</t>
  </si>
  <si>
    <t>base 10, +2 voix, +1 diamètre, +2groupe</t>
  </si>
  <si>
    <t>nrj à 9+/ 5rounds</t>
  </si>
  <si>
    <t>dague de glace</t>
  </si>
  <si>
    <t>une dague de glace +5 dégats</t>
  </si>
  <si>
    <t>base 3, +2 voix, +1 complément</t>
  </si>
  <si>
    <t>La revanche de l'alchimiste</t>
  </si>
  <si>
    <t>éclabousse la cible avec de l'acide, +15 dégats</t>
  </si>
  <si>
    <t>peut endommager l'équipement</t>
  </si>
  <si>
    <t>invocation d'élémentaire</t>
  </si>
  <si>
    <t>crée un élémentaire tai+3 max à partir d'un bassin d'eau</t>
  </si>
  <si>
    <t>adoration de l'île magique</t>
  </si>
  <si>
    <t>augmente l'aura magique d'unregi aquam</t>
  </si>
  <si>
    <t>maximum level</t>
  </si>
  <si>
    <t>Base 10, +1 Toucher, +4 zone, +3 niveaux supp</t>
  </si>
  <si>
    <t>résistance à la décoloration</t>
  </si>
  <si>
    <t>vérifier la qualité d'un colorant, d'une teinture</t>
  </si>
  <si>
    <t>base 3, +1 toucher, +1 partie</t>
  </si>
  <si>
    <t>Perception des mouvements des profondeurs</t>
  </si>
  <si>
    <t>comme un sonar, pour sonder les profondeurs</t>
  </si>
  <si>
    <t>Base 4, +1 Toucher, +2 A/C, +2 taille</t>
  </si>
  <si>
    <t>Base 2, +1 Diamètre, +2 Groupe</t>
  </si>
  <si>
    <t>Révélation des mots cachés</t>
  </si>
  <si>
    <t>tout texte écrit avec de l'encre invisible magique apparait</t>
  </si>
  <si>
    <t>GotF</t>
  </si>
  <si>
    <t>Base 4, +2 Voix, 2 A/C</t>
  </si>
  <si>
    <t>sculpteur d'eau vive</t>
  </si>
  <si>
    <t>peut sculpter l'eau comme si c'était de l'argile</t>
  </si>
  <si>
    <t>Piège des bras de Neptune</t>
  </si>
  <si>
    <t>des bras d'eau "solides" s'enroulent autour des cibles, ou une petite embarcation</t>
  </si>
  <si>
    <t>base 4, +2 voix, +2 A/C, +1 groupe</t>
  </si>
  <si>
    <t xml:space="preserve"> le sac de dents</t>
  </si>
  <si>
    <t>transforme un galon d'eau en une dent d'animal</t>
  </si>
  <si>
    <t>Base 4, +1 Toucher, +3 lune</t>
  </si>
  <si>
    <t>Appaisement de la Reine de l'Hiver</t>
  </si>
  <si>
    <t>provoquele dégel d'une grande surface d'eau (mer intérieure, lac…)</t>
  </si>
  <si>
    <t>Base 15, +2 Voix, +4 année, +3 zone</t>
  </si>
  <si>
    <t>évocation de la secheresse</t>
  </si>
  <si>
    <t>détruit toute eau des flaques de boues. Peut permettre de voyager plus rapidement par temps de pluie</t>
  </si>
  <si>
    <t>20 pas de diamètre environ</t>
  </si>
  <si>
    <t>écriture fidèle dela parole du mage</t>
  </si>
  <si>
    <t>les mots proncés par le mage s'inscrivent sur le parchemin comme s'il écrivait</t>
  </si>
  <si>
    <t>Base 1, +2 Voix, +2 anneau, +1 encres différentes</t>
  </si>
  <si>
    <t>Base 3, +2 A/C +1 Partie</t>
  </si>
  <si>
    <t>Entrave de la glace figée</t>
  </si>
  <si>
    <t>jets de force pour se libérer</t>
  </si>
  <si>
    <t>reproduction  du shema technique</t>
  </si>
  <si>
    <t>un dessin reproduit l'idée exacte du mage</t>
  </si>
  <si>
    <t>finesse à9+ pour être compréhensible</t>
  </si>
  <si>
    <t>Base 3, +1 Toucher, +2 surnaturel</t>
  </si>
  <si>
    <t>Calme de l'eau troublée</t>
  </si>
  <si>
    <t>stoppe les ondes et vagues d'un plan d'eau jusqu'à être lisse comme un mirroir</t>
  </si>
  <si>
    <t>l'eau gèle et emprisonne la cible, +3 dégats/ round</t>
  </si>
  <si>
    <t>l'eau gèle autour de la cible et se propage</t>
  </si>
  <si>
    <t>Captivité glaciale de Hodor</t>
  </si>
  <si>
    <t>Englouti par la brume</t>
  </si>
  <si>
    <t>Base 3, +2 Voix, +1 Partie, +1 taille</t>
  </si>
  <si>
    <t>Base 3, + 2 Voix, +1 Partie, +2 taille</t>
  </si>
  <si>
    <t>l'eau autour de la cible se change en brume,puis l'englouti quand elle reprend son apparence</t>
  </si>
  <si>
    <t>ciblé à 9+</t>
  </si>
  <si>
    <t>Pont des Gnomes</t>
  </si>
  <si>
    <t>Crée un arc en ciel de 7 milles de long</t>
  </si>
  <si>
    <t>Base 2, +1 Toucher, +2 A/C, +2 surnaturel</t>
  </si>
  <si>
    <t>obscurité de la tempête de sable</t>
  </si>
  <si>
    <t>une tempête de sable se déchaine et rend tout voyage délicat</t>
  </si>
  <si>
    <t>Base 3, +3 Vue, +2 A/C +2 Groupe</t>
  </si>
  <si>
    <t>Catapulte des vents puissants</t>
  </si>
  <si>
    <t>Base 5, +2 Voix, +2 surnaturel, +1 complément</t>
  </si>
  <si>
    <t>un projectile est projeté magiquement dans les airs et retombe , +10 dégats max</t>
  </si>
  <si>
    <t>-3 sur le jet de finesse</t>
  </si>
  <si>
    <t>vision des chemins à travers le néant</t>
  </si>
  <si>
    <t xml:space="preserve">le lanceur voit à travers lesniveaux de magie liés à auram et emprunter les niveau de régios </t>
  </si>
  <si>
    <t>Base 3, +1 Conc, +4 Vision</t>
  </si>
  <si>
    <t>Royaume magique</t>
  </si>
  <si>
    <t>malédiction des humeurs fétides</t>
  </si>
  <si>
    <t>transforme l'air pur en air vicié qui transmet la malaria</t>
  </si>
  <si>
    <t>nrj à 6+ ou blessure moyenne</t>
  </si>
  <si>
    <t>solidité de l'arc en ciel</t>
  </si>
  <si>
    <t xml:space="preserve">l'arc en ciel devient un vrai pont </t>
  </si>
  <si>
    <t>Base 10, +3 vue, +2 A/C, –1 une seule propriété change</t>
  </si>
  <si>
    <t>conjuration de la brume en pierre</t>
  </si>
  <si>
    <t>solidifie des volutes de brume en pierre</t>
  </si>
  <si>
    <t>finesse pour donner la forme désirée</t>
  </si>
  <si>
    <t>(Base 4, +2 A/C, +1 Partie, +2 Voix, +2 taille, +1 complexité</t>
  </si>
  <si>
    <t>Feu sans fumée</t>
  </si>
  <si>
    <t>détruit la fumée d'un feu</t>
  </si>
  <si>
    <t>Mouvement dans le sirocco</t>
  </si>
  <si>
    <t>protection contre le sirocco</t>
  </si>
  <si>
    <t>permet d'agir sans contrainte dans une tempête de sable</t>
  </si>
  <si>
    <t>Base 10, +1 Toucher, +2 A/C</t>
  </si>
  <si>
    <t>cerclede protection contre les pires tempêtes de sable</t>
  </si>
  <si>
    <t>préservation du toucher cruel de la peste</t>
  </si>
  <si>
    <t>+9 au jet d'nrj contre les maladies infectieuses, épidémies</t>
  </si>
  <si>
    <t>Base 4, +1 Touch, +3 lune</t>
  </si>
  <si>
    <t>élargissement de la rivière styx</t>
  </si>
  <si>
    <t>résoud une crise mineure de décrépitude</t>
  </si>
  <si>
    <t>toucher de la sainte vierge</t>
  </si>
  <si>
    <t>restaure la virginité de la cible</t>
  </si>
  <si>
    <t>Récupération à la source du mage</t>
  </si>
  <si>
    <t xml:space="preserve">le mage puise de l'energie dans la forêt et restaure ses niveaux de fatigue </t>
  </si>
  <si>
    <t>base 25, +1 toucher</t>
  </si>
  <si>
    <t>La douce caresse d'aesclepius</t>
  </si>
  <si>
    <t>la blessure perd un niveau de gravité</t>
  </si>
  <si>
    <t>la jambe animée</t>
  </si>
  <si>
    <t>crée une jambe humaine qui bouge et à tendance à donner des coups</t>
  </si>
  <si>
    <t>base 5, +1 Toucher, +2 A/C, +1 Partie, +1 complément</t>
  </si>
  <si>
    <t>si on ignore la jambe, -3 et 2 désastre supp.</t>
  </si>
  <si>
    <t>sensations bienheureuses</t>
  </si>
  <si>
    <t>cree une sensaton de bien être qui supprime toute douleure équivalente à une blessure legère</t>
  </si>
  <si>
    <t>caractéritique mythique du disciple</t>
  </si>
  <si>
    <t>+1 dans une carac physique mais pas &gt;0</t>
  </si>
  <si>
    <t>Fertilité d'Artemis</t>
  </si>
  <si>
    <t>augmente les chances de conception de la cible</t>
  </si>
  <si>
    <t>Base 20, + toucher, +3 lune</t>
  </si>
  <si>
    <t>pas garanti</t>
  </si>
  <si>
    <t>Bénédiction d'Apollon</t>
  </si>
  <si>
    <t>Toutes les cibles ont +18 sur le jet de récupération</t>
  </si>
  <si>
    <t>Base 15, +1 Toucher, +4 année, +2 pièce</t>
  </si>
  <si>
    <t>chambre de repos du guerrier</t>
  </si>
  <si>
    <t>Guerrit toute blessure organique des cibles dans la pièce, mais pas les poisons ou les amputations.</t>
  </si>
  <si>
    <t>base 35, +1 toucher, +2 pièce</t>
  </si>
  <si>
    <t>Bénédiction de la fertilité d'Artemis</t>
  </si>
  <si>
    <t>toutes les cibles de la zone deviennent plus fertiles et augmentent leurs chances de conception</t>
  </si>
  <si>
    <t>Base 20, +1 Toucher, +4 année, +4 zone</t>
  </si>
  <si>
    <t>Elixir de Saoshyant</t>
  </si>
  <si>
    <t>base 50</t>
  </si>
  <si>
    <t>comme la potion de longévité, en beaucoup  plus gros, plein d'épreuves ou on risque la vie avant l'accomplissement du rituel</t>
  </si>
  <si>
    <t>caractéritique mythique du héros</t>
  </si>
  <si>
    <t>+1 dans une carac physique mais pas &gt;5</t>
  </si>
  <si>
    <t>base 55, +1 toucher</t>
  </si>
  <si>
    <t>Localisation des limiers de Dana</t>
  </si>
  <si>
    <t>Rituel Magie Defixio</t>
  </si>
  <si>
    <t>Des figurines représentant des personnes se déplacent la ou elles sont sur une carte</t>
  </si>
  <si>
    <t>base 3, +6 sans limite, +1 concentration</t>
  </si>
  <si>
    <t>La question de Clotho</t>
  </si>
  <si>
    <t>Determine si la cible est enceinte</t>
  </si>
  <si>
    <t>curiosité des futurs parents</t>
  </si>
  <si>
    <t>determine le sexe de l'enfant à naître</t>
  </si>
  <si>
    <t>Base 4, +1 Toucher, +1 Partie</t>
  </si>
  <si>
    <t>La question de Nona</t>
  </si>
  <si>
    <t>détermine précisément la date du terme de la grossesse, si pas de problèmes.</t>
  </si>
  <si>
    <t>détermine les raisons sous jascentes de la stérilité</t>
  </si>
  <si>
    <t>La noble inféconde</t>
  </si>
  <si>
    <t>conscience de la bénédiction d'Artemis</t>
  </si>
  <si>
    <t>Le lanceur est informé de toute mise au monde de sa cible dans la période</t>
  </si>
  <si>
    <t>Localisation du sang</t>
  </si>
  <si>
    <t>Informe de la direction et de la distance de tous les membres de la famille</t>
  </si>
  <si>
    <t>les yeux de la sage femme</t>
  </si>
  <si>
    <t>magie de fertilité</t>
  </si>
  <si>
    <t>détermine  le sexe, la santé et la date d'accouchement</t>
  </si>
  <si>
    <t>Evaluation de la santé de l'adversaire</t>
  </si>
  <si>
    <t>donne des indication sur tous les défauts physiques d'une cible (blessures, douleurs, claudication, cicatrices…)</t>
  </si>
  <si>
    <t>Base 2, +2 Voix, +2 Groupe</t>
  </si>
  <si>
    <t>détermine précisément le nombre de personnes d'un groupe</t>
  </si>
  <si>
    <t>Nulérologie de la foule</t>
  </si>
  <si>
    <t>sens du numérologue</t>
  </si>
  <si>
    <t>le lanceur distingue toute personne dans sa vue précisément (jeune/ vieux, femme/homme)</t>
  </si>
  <si>
    <t>Base 3, +4 vue</t>
  </si>
  <si>
    <t>enquête généalogique</t>
  </si>
  <si>
    <t>renseigne sur le lieu et le jour de naissance de la cible</t>
  </si>
  <si>
    <t>détermine la santé générale de la cible</t>
  </si>
  <si>
    <t>La partie renseigne le tout</t>
  </si>
  <si>
    <t>lancé sur un lien mystique (cheveu, ongles, dent…) donne une image du possesseur</t>
  </si>
  <si>
    <t>Base 10, +1 Toucher, +1 Concentration</t>
  </si>
  <si>
    <t>des liens mystiques apparaissent en surbrillance</t>
  </si>
  <si>
    <t>vision des déchets organiques</t>
  </si>
  <si>
    <t>Base 4, +1 Concentration, +4 Vue</t>
  </si>
  <si>
    <t>SemE</t>
  </si>
  <si>
    <t>Semita Erabunda</t>
  </si>
  <si>
    <t>souplesse du chat</t>
  </si>
  <si>
    <t>Assouplit  et étire le corps, ce qui permet de se tortiller dans des petites fissures ou se libérer d'entraves</t>
  </si>
  <si>
    <t>Base 2, +1Toucher +1, +2 A/C</t>
  </si>
  <si>
    <t>adhérence de la mouche</t>
  </si>
  <si>
    <t>l'extrémité des mains et des pieds devient collante, +3 en escalade</t>
  </si>
  <si>
    <t>Base 2, +2 A/C, +1 Partie</t>
  </si>
  <si>
    <t>flair du limier</t>
  </si>
  <si>
    <t>donne au lanceur un odorat de limier</t>
  </si>
  <si>
    <t>base 2, +2 A/C</t>
  </si>
  <si>
    <t>duplicité de la succube</t>
  </si>
  <si>
    <t>la lanceuse prend l'apparence d'un homme</t>
  </si>
  <si>
    <t>duplicité de l'incube</t>
  </si>
  <si>
    <t>le lanceur prend l'apparence d'une femme</t>
  </si>
  <si>
    <t>base 3, +2 A/C</t>
  </si>
  <si>
    <t>base 3, +2 AC</t>
  </si>
  <si>
    <t>reconnaissable</t>
  </si>
  <si>
    <t>queue touffue du danseur des arbres</t>
  </si>
  <si>
    <t>le lanceur est doté d'une queue de singe qui lui permet de s'aggriper aux branches</t>
  </si>
  <si>
    <t>habitant de la vase</t>
  </si>
  <si>
    <t>le pied sûr du sauteur</t>
  </si>
  <si>
    <t>doigts palmés des profondeurs</t>
  </si>
  <si>
    <t>les mains et les pieds sont palmés, +3 natation</t>
  </si>
  <si>
    <t>assumer sa stature de géant</t>
  </si>
  <si>
    <t>+3 à la taille du lanceur</t>
  </si>
  <si>
    <t>(Base 3, +1 Diamètre, +1 taille, +1 vêtements qui s'adaptent</t>
  </si>
  <si>
    <t>charge de chair et d'acier</t>
  </si>
  <si>
    <t>Base 2, +1 Toucher, +1 Concentration, +2 Groupe</t>
  </si>
  <si>
    <t>jusqu'à 10 hommes courent à la vitesse d'un cheval, +3 sur une manœuvre d'attaque</t>
  </si>
  <si>
    <t>le mage qui jette un œil</t>
  </si>
  <si>
    <t>littéralement, les yeux du magicien quittent leur orbite et vont explorer là ou le magicien le veut</t>
  </si>
  <si>
    <t xml:space="preserve">base 3, +1 Conc, +1 Part, +2 pour les compléments </t>
  </si>
  <si>
    <t>soulagement des souffrances de l'enfantement</t>
  </si>
  <si>
    <t>élargit le bassin de la cible et facilite la délivrance</t>
  </si>
  <si>
    <t>Base 3, +1 Toucher, +2 A/C, +1 Partie</t>
  </si>
  <si>
    <t>le coeur du taureau de Minos</t>
  </si>
  <si>
    <t>remplace le cœur de la cible par un vigoureux cœur de taureau. A la fin du sort , il faut replacer le cœur(conservé) ou mort</t>
  </si>
  <si>
    <t>Yeux de chats domestiques</t>
  </si>
  <si>
    <t>les yeux du groupe voient comme des chats dans la pénombre</t>
  </si>
  <si>
    <t>Base 2, +2 Voix, +2 A/C, +2 Groupe</t>
  </si>
  <si>
    <t>le gardien des tombes</t>
  </si>
  <si>
    <t>le lanceur se change en cobra</t>
  </si>
  <si>
    <t>base 10, +2 A/C</t>
  </si>
  <si>
    <t>le grand maigre ou petit gros</t>
  </si>
  <si>
    <t>le lanceur change sa corpulence (  plus il est petit, plus il est gros et inversement)</t>
  </si>
  <si>
    <t>Base 3, +2 Voix, +2 A/C, +1 complexité</t>
  </si>
  <si>
    <t>Forme du cerf</t>
  </si>
  <si>
    <t>la cible est changée en cerf</t>
  </si>
  <si>
    <t>Le voyageur du désert</t>
  </si>
  <si>
    <t>la cible se change en chameau</t>
  </si>
  <si>
    <t>base 10, +2 A/C, +1 taille</t>
  </si>
  <si>
    <t>La bénédiction de Starkad</t>
  </si>
  <si>
    <t>deux bras supp. Poussent du lanceur. +3 manœuvres, combattre à plusieurs armes devient possible</t>
  </si>
  <si>
    <t>base 5, +1 toucher, +2 A/C, +1 partie</t>
  </si>
  <si>
    <t>les gardes géants</t>
  </si>
  <si>
    <t>tout le groupe prend +3 en taille</t>
  </si>
  <si>
    <t>(Base 3, +1 Toucher, +1 Diamètre, +2 Groupe, +1 taille, +1 pour affecter les vêtements</t>
  </si>
  <si>
    <t xml:space="preserve"> le lanceur est couvert de boue, tout glissant, +6 defense corps à corps</t>
  </si>
  <si>
    <t>le pied s'adapte au terrain accidenté pour éviter toute blessure (+3 escalade, athlé)</t>
  </si>
  <si>
    <t>le don du Minotaure</t>
  </si>
  <si>
    <t>La tête de la cible se change en taureau</t>
  </si>
  <si>
    <t>base 10, +1 Toucher, +2 A/C, +1 Partie</t>
  </si>
  <si>
    <t>cornes +2 +3 +2 +3</t>
  </si>
  <si>
    <t>L'ombre sur le sable</t>
  </si>
  <si>
    <t>Change le lanceur en Vautour</t>
  </si>
  <si>
    <t>manteau de l'anguille</t>
  </si>
  <si>
    <t>une cape d'écailles  change le lanceur en poisson</t>
  </si>
  <si>
    <t>l'échine tordue</t>
  </si>
  <si>
    <t>l'épine dorsale se tend et se vrille, la cible est paralysée et souffre atrocement à chaque mouvement</t>
  </si>
  <si>
    <t>Base 3, +2 Voix, +2 A/C, +1 complément</t>
  </si>
  <si>
    <t>retraite du vol de la vermine</t>
  </si>
  <si>
    <t>le groupe dans le cercle est transformé en chauve souris pour prendre la fuite</t>
  </si>
  <si>
    <t>Base 20, +1 Toucher, +2 A/C</t>
  </si>
  <si>
    <t>nécessite de tracer un cercle</t>
  </si>
  <si>
    <t>la matrice gelée</t>
  </si>
  <si>
    <t>retarde d'un an l'accouchement d'un enfant</t>
  </si>
  <si>
    <t>Le rôdeur du Nil</t>
  </si>
  <si>
    <t>transforme la cible en alligator</t>
  </si>
  <si>
    <t>Base 20, +1 Toucher,  +2 A/C, +1 taille</t>
  </si>
  <si>
    <t>l'invasion de souris</t>
  </si>
  <si>
    <t>transforme un groupe d'humains en souris</t>
  </si>
  <si>
    <t>Base 10, +2 Voix +2 !a/C, +2 Groupe</t>
  </si>
  <si>
    <t>forme de faucon</t>
  </si>
  <si>
    <t>transforme la cible et tout ce qu'elle transporte en faucon ou autre créature ailée</t>
  </si>
  <si>
    <t>Base 20, +1 Toucher, +3 lune</t>
  </si>
  <si>
    <t>La source de grande fierté</t>
  </si>
  <si>
    <t>transforme un groupe en lions</t>
  </si>
  <si>
    <t>Magie du royaume magique</t>
  </si>
  <si>
    <t>magie féerique</t>
  </si>
  <si>
    <t>BCoC</t>
  </si>
  <si>
    <t>Broken Covenant of Calebaïs</t>
  </si>
  <si>
    <t>mutantum</t>
  </si>
  <si>
    <t>fantôme vivant</t>
  </si>
  <si>
    <t>grimoire des rêves</t>
  </si>
  <si>
    <t>Théurgie Hermétique</t>
  </si>
  <si>
    <t>Rituel, Fantôme vivant</t>
  </si>
  <si>
    <t>Necromancie Canaanite</t>
  </si>
  <si>
    <t>Géométrie Hermétique</t>
  </si>
  <si>
    <t>Magie féerique</t>
  </si>
  <si>
    <t>Magie sensorielle</t>
  </si>
  <si>
    <t>Magie des rêves</t>
  </si>
  <si>
    <t>Magie Féerique</t>
  </si>
  <si>
    <t>numérologie hermétique</t>
  </si>
  <si>
    <t>Magie celeste</t>
  </si>
  <si>
    <t>myst</t>
  </si>
  <si>
    <t>Synthemata Hermétique</t>
  </si>
  <si>
    <t>Noms de Pouvoir</t>
  </si>
  <si>
    <t xml:space="preserve">Magie synthemata </t>
  </si>
  <si>
    <t>l'attention de la cible est immédiatement attirée par le lanceur</t>
  </si>
  <si>
    <t>Base 5, +4 lien mystique, +1 concentration</t>
  </si>
  <si>
    <t>Soin du calcul rénal</t>
  </si>
  <si>
    <t>les calculs apparaissent dans la main du lanceur</t>
  </si>
  <si>
    <t>base 15, +1 toucher, +1 partie</t>
  </si>
  <si>
    <t>int+ finesse à 12+</t>
  </si>
  <si>
    <t>Amputation du membre indésirable</t>
  </si>
  <si>
    <t>le membre est coupé proprement et sans douleur</t>
  </si>
  <si>
    <t>base 20 +1 toucher</t>
  </si>
  <si>
    <t>Conjuration du serpolet</t>
  </si>
  <si>
    <t xml:space="preserve">Cree 10 000 dose d'une plante </t>
  </si>
  <si>
    <t>Base 2, +1 Toucher, +2 Groupe, +3 taille</t>
  </si>
  <si>
    <t>mélange djin tonic</t>
  </si>
  <si>
    <t>mélange de plantes pour un empl^tre +3 jets de recup.</t>
  </si>
  <si>
    <t>Base 3, +1 toucher</t>
  </si>
  <si>
    <t>regarde moi!</t>
  </si>
  <si>
    <t>base 4, +3 vue</t>
  </si>
  <si>
    <t>Mirage de l'esprit éveillé</t>
  </si>
  <si>
    <t>la cible à une hallucination contrôlée par le lanceur</t>
  </si>
  <si>
    <t>Base 3, +1 regard, +1 Concentration, +1 deux sens, +2 mouvement, +1 complexité</t>
  </si>
  <si>
    <t>Appel du rêve</t>
  </si>
  <si>
    <t>Le lanceur détermine le thème des rêves de la cible endormie</t>
  </si>
  <si>
    <t>base 5, +1 toucher, +2 A/C</t>
  </si>
  <si>
    <t>Un moment de reflexion</t>
  </si>
  <si>
    <t>Supprime l'obsession due à une malédiction infernale</t>
  </si>
  <si>
    <t>voir par les yeux de l'autre</t>
  </si>
  <si>
    <t>le lanceur voit avec les yeux du lien mystique</t>
  </si>
  <si>
    <t>distraction de la pie voleuse</t>
  </si>
  <si>
    <t>La cible est attirée (et convoite) tout ce qui brille à sa portée</t>
  </si>
  <si>
    <t>int + conc. À 9+ pour réaliser des actions complexes</t>
  </si>
  <si>
    <t>base 3, +1 regard, +2 A/C</t>
  </si>
  <si>
    <t>Perdu dans la mémoire</t>
  </si>
  <si>
    <t>La cible peut chercher profondémment dans sa mémoire et revivre des scènes</t>
  </si>
  <si>
    <t>int + conc. À 9+ pour sortir de cet état de transe</t>
  </si>
  <si>
    <t>base 15, +1 regard, +3 lune</t>
  </si>
  <si>
    <t>Lavage de cerveau</t>
  </si>
  <si>
    <t>la cible perd toute capacité mentale autre que celles pour mener à bien  la tache que lui donne le lanceur</t>
  </si>
  <si>
    <t>base 15, +2 voix, +4 année</t>
  </si>
  <si>
    <t>le Péon abruti</t>
  </si>
  <si>
    <t>détruit toute capacité d'immagination de la cible qui reste bouche bée à attendre</t>
  </si>
  <si>
    <t>Les gardes en alerte</t>
  </si>
  <si>
    <t>Empêche un groupe de s'endormir</t>
  </si>
  <si>
    <t>1 niveau de fatigue toutes les 8h</t>
  </si>
  <si>
    <t>base 5, +1 toucher, +3 lune, +2 groupe</t>
  </si>
  <si>
    <t>Table rase sur l'esprit</t>
  </si>
  <si>
    <t>La cible perd toutes ses connaissances non primaires pour la durée du sort.</t>
  </si>
  <si>
    <t>base 25, +1 toucher, +4 année</t>
  </si>
  <si>
    <t>Chercher une aiguille dans une meule de foin</t>
  </si>
  <si>
    <t>La cible reçoit un bonus de +3 pour toute recherche assez précise.</t>
  </si>
  <si>
    <t>Focalisation du magicien concentré</t>
  </si>
  <si>
    <t>la cible reçoit +3 sur tous ses jets de concentration, mais rate tout jet d'intelligence qui n'en nécessite pas</t>
  </si>
  <si>
    <t>le baiser noir d'Anne</t>
  </si>
  <si>
    <t>blesse le fœtus et provoque l'avortement</t>
  </si>
  <si>
    <t>magie de fertilité, nrj à 6+ ou blessure moyenne de la mère</t>
  </si>
  <si>
    <t>La promenade de César</t>
  </si>
  <si>
    <t>transporte un enfant à naître à 5 pas de sa mère</t>
  </si>
  <si>
    <t>nrj(-4) à 3+ 3/mois avant le terme</t>
  </si>
  <si>
    <t>Piège du voleur de la nuit</t>
  </si>
  <si>
    <t>une blessure moyenne à toute personne entrant dans la zone d'action du sort et répondant à l'evenement programmé.</t>
  </si>
  <si>
    <t>base 10, +2 voix, +1 évènement</t>
  </si>
  <si>
    <t>Passage à travers le cadre</t>
  </si>
  <si>
    <t xml:space="preserve">le lanceur se transporte instantanément à l'endroit désiré sur le croquis réalisé qui représente un lieu ( Dex +art à 9+) </t>
  </si>
  <si>
    <t>base 35, +2 illimité</t>
  </si>
  <si>
    <t>recherche dans l'abîme fangieux</t>
  </si>
  <si>
    <t>localise une personne dans le royaume des morts</t>
  </si>
  <si>
    <t>base 4, +3 veille, +1 diamètre</t>
  </si>
  <si>
    <t>Un groupe de personnes est mis en relation avec un mort et peut parler avec. Le lanceur peut interagir avec int + conc à 12+</t>
  </si>
  <si>
    <t>Base 3, +3 Veille, +1 Concentration, +2 groupe</t>
  </si>
  <si>
    <t>l'Ob de Mot</t>
  </si>
  <si>
    <t>Le visage de Mot</t>
  </si>
  <si>
    <t>invoque le fantôme d'un mort</t>
  </si>
  <si>
    <t>base 15, +3 veille, +1 concentration</t>
  </si>
  <si>
    <t>Vision des esprits de la nuit</t>
  </si>
  <si>
    <t>Le lanceur peut voir les fantômes (sils sont liés à mentem) mais pas communiquer</t>
  </si>
  <si>
    <t>base 5, +1 concentration, +4 vue</t>
  </si>
  <si>
    <t>L'appel aux armes</t>
  </si>
  <si>
    <t>Ce rituel réveille tous les habitants d'une pièce si cette pièce est un lien mystique avec le lanceur et si un évènement se produit</t>
  </si>
  <si>
    <t>base 4, +4 lien mystique, +3 evènement, +2 pièce</t>
  </si>
  <si>
    <t>repérage aux étoiles fixes</t>
  </si>
  <si>
    <t xml:space="preserve">Le lanceur calcule ses coordonnées (dites de Ptolémée)à partir des étoiles pour se repérer </t>
  </si>
  <si>
    <t>base 10, +3 vue</t>
  </si>
  <si>
    <t>Magie Grigori, 10 versions du sort (1/forme)</t>
  </si>
  <si>
    <t>Exploitation de la puissance essentielle (forme)</t>
  </si>
  <si>
    <t>Permet de lancer un autre sort comme s'il était de niveau (N-5)</t>
  </si>
  <si>
    <t>projection de la brute épaisse</t>
  </si>
  <si>
    <t xml:space="preserve">projette la cible sur 3m de haut et 8m de long </t>
  </si>
  <si>
    <t>renversement de la bande d'abrutis</t>
  </si>
  <si>
    <t>comme projectionde la brute épaisse, mais sur un groupe de bagarreurs</t>
  </si>
  <si>
    <t>base 4, +2 voix, +2 groupe</t>
  </si>
  <si>
    <t>Eveil des morts endormis</t>
  </si>
  <si>
    <t>Anime tous les cadavres d'une pièce</t>
  </si>
  <si>
    <t>toucher du pyromane</t>
  </si>
  <si>
    <t>enflamme tout objet inflammable</t>
  </si>
  <si>
    <t>Embrasement de la lumière aveuglante</t>
  </si>
  <si>
    <t>enorme eclair de feu lumineux qui part de la main du lanceur et inflige +30 dégats. Les cibles non affectées sont quand même éblouies</t>
  </si>
  <si>
    <t>base 25, +2 voix, +2 groupe, +1 effet additionnel</t>
  </si>
  <si>
    <t>Plongeon du Phoenix</t>
  </si>
  <si>
    <t>un petit oiseau sort de la main du lanceur, frappe toute cible en vue et explose à son contact en infligeant +30 dégats. Le feu se propage ensuite comme pour le manteau de flammes</t>
  </si>
  <si>
    <t>base 25, +3 vue, +1 concentration, +1 effet additionnel</t>
  </si>
  <si>
    <t>aura d'autorité amoureuse</t>
  </si>
  <si>
    <t>comme aura d'autorité légitime, mais la cible agit comme sielle était amoureuse</t>
  </si>
  <si>
    <t>secoue et écroule un niveau entier de reseau de grotte ou batiment avec lien mystique</t>
  </si>
  <si>
    <t xml:space="preserve">La chute de Pitsdim </t>
  </si>
  <si>
    <t>base 3, +4 lien mystique, +1 diamètre, +1 partie, +5 taille</t>
  </si>
  <si>
    <t>La Clé de Theodorus</t>
  </si>
  <si>
    <t>the Cradle and the Crescent</t>
  </si>
  <si>
    <t>Protection contre le peon trop curieux</t>
  </si>
  <si>
    <t>un cercleque les vulgaires ne peuvent franchir, dans un sens comme dans l'autre (peut servir de prison)</t>
  </si>
  <si>
    <t>base 3, +1 toucher, +2 anneau</t>
  </si>
  <si>
    <t>Les noix de Galle</t>
  </si>
  <si>
    <t>Cree 100k noix de galle qui servent à fabriquer de l'encre.</t>
  </si>
  <si>
    <t>Base 1, +1 Toucher, +2 Groupe, +4 taille</t>
  </si>
  <si>
    <t>germination toute saison</t>
  </si>
  <si>
    <t>une graine pousse en une nuit/jour</t>
  </si>
  <si>
    <t>coup d'œil avisé du charpentier</t>
  </si>
  <si>
    <t xml:space="preserve">imforme le lanceur sur la nature, la qualité et le traitement à apporter au bois </t>
  </si>
  <si>
    <t>desherbant bio</t>
  </si>
  <si>
    <t>le lanceur touche une plante, et toutes les plantes similaires sur 15m sont détruites (env 10m3)</t>
  </si>
  <si>
    <t>Le charpentier mystique</t>
  </si>
  <si>
    <t>Tronconne assemble et ajuste un tas de bois dans la forme désirée. Il faut fournir les clous/metal</t>
  </si>
  <si>
    <t xml:space="preserve">per+finesse &gt; de 3 à un jet d'artisanat </t>
  </si>
  <si>
    <t>lumière bienvenue du faux soleil</t>
  </si>
  <si>
    <t>cree une lumière artificielle dans un cercle</t>
  </si>
  <si>
    <t>base 4, +1 toucher, +2 anneau</t>
  </si>
  <si>
    <t>Protection coupe feu</t>
  </si>
  <si>
    <t>un cercle dans lequel le feu ne peut pénétrer</t>
  </si>
  <si>
    <t>Corpus, Animal, aquam, Herbam</t>
  </si>
  <si>
    <t>Protection contre les intrusions vulgaires</t>
  </si>
  <si>
    <t>base 4, +1 toucher, +2 anneau, +4 compléments</t>
  </si>
  <si>
    <t>Comme la protection coupe feu, mais étendu à toutes les nuisances courantes (innondations, rongeurs, gens…)</t>
  </si>
  <si>
    <t>le calque de l'apprenti scribe</t>
  </si>
  <si>
    <t>supperpose une page vierge sur chaque page d'un livre qu'il suffit de recopier par transparence.</t>
  </si>
  <si>
    <t>pas de pénalité -3</t>
  </si>
  <si>
    <t>base 1, +2 voix, +2 A/C, +2 groupe, + 1 complément, +1 chaque page</t>
  </si>
  <si>
    <t>Loyauté instantanée des gardes rebelles</t>
  </si>
  <si>
    <t>Ce rituel peut affecter 100 personnes pour leur donner un trait "loyal" à 4. Le comportement est artificiel et provoque du crépuscule</t>
  </si>
  <si>
    <t>base 4, +2 voix, +4 année, +2 groupe, +2 taille</t>
  </si>
  <si>
    <t>1xp distorsion immédiat, +5 dans l'année, +5 pour les années suivantes.</t>
  </si>
  <si>
    <t>la pièce de double don</t>
  </si>
  <si>
    <t>quand la cible donne une pièce au lanceur, il oublie immédiatement l'avoir fait, si bien qu'il fait un deuxième paiement</t>
  </si>
  <si>
    <t>L'esprit résolu du chercheur infatiguable</t>
  </si>
  <si>
    <t>lelanceur se concentre davantage sur son travail quotidien et gagne en productivité. Fonctionne comme une spé de labo</t>
  </si>
  <si>
    <t>l'utilser une saison donne 1xp de crepuscule</t>
  </si>
  <si>
    <t>la tirelire des riches</t>
  </si>
  <si>
    <t>un gros coffre plein de pennies d'argent, équivalent à 2000 mythic pounds</t>
  </si>
  <si>
    <t>base 15, +1 toucher, +2 taille, +1 complexité</t>
  </si>
  <si>
    <t>Le laboratoire de Bonisagus</t>
  </si>
  <si>
    <t>Equipe un laboratoire performant et suréquipé (QG 2, spé : objet +2, extraction vis +2, creo +1) entretien 3</t>
  </si>
  <si>
    <t>base 5, +1 toucher, +2 groupe, +5 complexité</t>
  </si>
  <si>
    <t>Eclat du verre toujourspropre</t>
  </si>
  <si>
    <t>le matériel de laboratoire est toujours propre, la labo très clean.Donne la vertu impecable, mais warping +1</t>
  </si>
  <si>
    <t>base 3, +1 toucher, +3 lune, +2 pièce</t>
  </si>
  <si>
    <t>Le laboratoire ambulant</t>
  </si>
  <si>
    <t>transpose le contenu d'une pièce dans une autre de même dimension liée mystiquement</t>
  </si>
  <si>
    <t>des compléments possibles suivant les objets transposés</t>
  </si>
  <si>
    <t>base 5, +1 toucher, +2 pièce, +2 complexité</t>
  </si>
  <si>
    <t>encre de métal précieux</t>
  </si>
  <si>
    <t>transforme del'or en liquide doré semblable à de l'encre et avec lequel on peut écrire</t>
  </si>
  <si>
    <t>base 3, +2 metal, +2 voix, +1 diamètre</t>
  </si>
  <si>
    <t>Autodactylo</t>
  </si>
  <si>
    <t>un stylet magique écrit quand le mage parle</t>
  </si>
  <si>
    <t>base 1, +2 metal, +2 voix, +2 anneau</t>
  </si>
  <si>
    <t>distillation de la source pure</t>
  </si>
  <si>
    <t>Cencentres l'essence d'une source d'eau pure en 1 pion aquam</t>
  </si>
  <si>
    <t>plus l'eau est pure, plus la fréquence augmente</t>
  </si>
  <si>
    <t>lesouffleur de verre invisible</t>
  </si>
  <si>
    <t>transforme un  morceau de verre en objet de la forme appropriée</t>
  </si>
  <si>
    <t>per+finesse &gt; de 3 au craft normal d'un souffleur</t>
  </si>
  <si>
    <t>base 2, +1 verre, +1 toucher</t>
  </si>
  <si>
    <t>l'argent pur</t>
  </si>
  <si>
    <t>transforme du minerai en lingots d'argent pur</t>
  </si>
  <si>
    <t>base 2, +2 metal, +1 toucher, +2 groupe</t>
  </si>
  <si>
    <t xml:space="preserve">per+finesse à 9+ </t>
  </si>
  <si>
    <t>Le forgeron fantôme</t>
  </si>
  <si>
    <t>transforme des lingots d'argent en objets d'argent de la forme appropriée</t>
  </si>
  <si>
    <t>per+finesse &gt; de 3 au craft normal d'un forgeron</t>
  </si>
  <si>
    <t>base 2, +2 metal, +1 toucher, +2 groupe, +1 flexibilité</t>
  </si>
  <si>
    <t>renaissance de la sorcière</t>
  </si>
  <si>
    <t>annule l'effet d'un sort ou d'une capacité de changeur de forme si N+10&gt; niveau du changement</t>
  </si>
  <si>
    <t>bannissement de la fée</t>
  </si>
  <si>
    <t>anéantissement féerique</t>
  </si>
  <si>
    <t>Eviscération des mille couteaux</t>
  </si>
  <si>
    <t>une blessure moyenne à la cible</t>
  </si>
  <si>
    <t>défaut de l'armurier</t>
  </si>
  <si>
    <t>100 objets de métal tombent en poussière</t>
  </si>
  <si>
    <t>base 5, +2 voix, +2groupe, +1 nombre</t>
  </si>
  <si>
    <t>équivalent matos de 30 guerriers</t>
  </si>
  <si>
    <t>Dans les pas du Christ</t>
  </si>
  <si>
    <t>le lanceur marche sur l'eau</t>
  </si>
  <si>
    <t>base 4, +1 concentration</t>
  </si>
  <si>
    <t>Eveil de la passion</t>
  </si>
  <si>
    <t>déclenche une convoitise charnelle chez la cible</t>
  </si>
  <si>
    <t>base 4 +1 regard, +2 A/C</t>
  </si>
  <si>
    <t>gossip du marché</t>
  </si>
  <si>
    <t>implante une idée que la cible s'empresse de diffuser auprès de toutes ses connaissances</t>
  </si>
  <si>
    <t>base 3, +1 regard, +2 A/C, +2 complexité</t>
  </si>
  <si>
    <t>graines de la trahison</t>
  </si>
  <si>
    <t>modifie les émotions d'une cible envers son son maître, de sorte qu'il en vienne à le trahir (-5 loyauté)</t>
  </si>
  <si>
    <t>Base 3, +1 Regard, +3 Lune</t>
  </si>
  <si>
    <t>la sentinelle aveugle</t>
  </si>
  <si>
    <t>brouille l'esprit de quelqu'un qui monte la garde, de sorte qu'il est possible de passer devant lui, de lui faire les poches sans qu'il s'en rende compte.</t>
  </si>
  <si>
    <t>souffle clair du menteur accompli</t>
  </si>
  <si>
    <t>le lanceur peut modifier ce qu'il dit pour que cela paraisse la vérité ou un mensonge</t>
  </si>
  <si>
    <t>base 10,+1concentration, +1 complément</t>
  </si>
  <si>
    <t>Mon nouveau meilleur ami</t>
  </si>
  <si>
    <t>la cible est persuadée que le lanceur est un vieux et excellent ami</t>
  </si>
  <si>
    <t>Base 5,+1 Regard, +2 A/C,+1 complexité</t>
  </si>
  <si>
    <t>perception des regardsde haine</t>
  </si>
  <si>
    <t>indique au lanceur si quelqu'un a des intentions hostiles à son égard dans la zone cible</t>
  </si>
  <si>
    <t>Base 5, +1 Toucher, +2 Pièce</t>
  </si>
  <si>
    <t>Révélation de la tromperie magique</t>
  </si>
  <si>
    <t>sort qui révèle les sorts qui ont servi à masquer une activité magique</t>
  </si>
  <si>
    <t>Pénétration &gt; niveau du sort de dissimulation /2</t>
  </si>
  <si>
    <t>base 4, +1 toucher, +1 concentration, +2 pour determiner tech et forme, +1complexité</t>
  </si>
  <si>
    <t>comme "efilochage du tissu magique (forme)" mais pour défaire la magie runique</t>
  </si>
  <si>
    <t>effilochage de la rune malveillante</t>
  </si>
  <si>
    <t>Tenue du cavalier émérite</t>
  </si>
  <si>
    <t>prévient le lanceur de tout risque de désarconnement, même si la monture est fortement perturbée</t>
  </si>
  <si>
    <t>La lance infaillible</t>
  </si>
  <si>
    <t xml:space="preserve">une lance, javelot suit une trajectoire qui ne peut être déviée </t>
  </si>
  <si>
    <t>un deflect ReTe de niveau &gt; est nécessaire pour contrer</t>
  </si>
  <si>
    <t>base 5, +1 toucher, +1 diamètre, +1 complexité</t>
  </si>
  <si>
    <t>La milice fidèle</t>
  </si>
  <si>
    <t>un groupe de personnes  a une loyauté infaillible pour le lanceur. Trait loyal à +4</t>
  </si>
  <si>
    <t>Base 4, +1 Toucher, +4 année, +2 Groupe</t>
  </si>
  <si>
    <t>Terram, Herbam</t>
  </si>
  <si>
    <t>Triomphe nordique</t>
  </si>
  <si>
    <t>lancé sur un bateau: le bateau devient un drakkar  et son équipage de farouches vikings</t>
  </si>
  <si>
    <t>base 15, +1 toucher, +3 lune, +4 structure, +2 compléments</t>
  </si>
  <si>
    <t>une oreille pour les cloches lointaines</t>
  </si>
  <si>
    <t>base 3, +1 concentration, +3 ouie</t>
  </si>
  <si>
    <t>révèle avec précision la direction et la distance d'un son</t>
  </si>
  <si>
    <t>Marquage du territoire</t>
  </si>
  <si>
    <t>cercle de protection marqué par l'odeur du lanceur (urine)</t>
  </si>
  <si>
    <t>base 3, +2 anneau, +2 odeur</t>
  </si>
  <si>
    <t>brillance du plumage de l'aigle</t>
  </si>
  <si>
    <t>base 5, +1 concentration, +4 spectacle</t>
  </si>
  <si>
    <t>toute cible qui regarde le lanceur est aveuglé par une lumière vive</t>
  </si>
  <si>
    <t>nrj à 9+ ou aveuglé, nrj à 9+/minute pour récupérer</t>
  </si>
  <si>
    <t>bouche fermée du badaud</t>
  </si>
  <si>
    <t>toute personne qui voit le lanceur oublie imédiatement qu'il l'a vu, même si le lanceur n'est pas au courant</t>
  </si>
  <si>
    <t>base 10, +2 A/C, +4 spectacle</t>
  </si>
  <si>
    <t>Hibernation du soldat assoupi</t>
  </si>
  <si>
    <t>toute personne qui touche le lanceur s'endort jusqu'à la prochaine équinoxe de printemps</t>
  </si>
  <si>
    <t>base 4, +4 année, +1 texture +1 complément, +1 complexité</t>
  </si>
  <si>
    <t>odeur du prédateur</t>
  </si>
  <si>
    <t>Quiconque sent le lanceur se sent  extremmement menacé. Les couards fuient, pour les autres le lanceur a +3 pour se faire obeir</t>
  </si>
  <si>
    <t>base 4, +2 A/C, +2 odeur</t>
  </si>
  <si>
    <t>appel du cor de guerre</t>
  </si>
  <si>
    <t>tous ceux qui entendent le cri du lanceur recoivent un +3 au trait brave.</t>
  </si>
  <si>
    <t>base 3, +1 diamètre, +3 son</t>
  </si>
  <si>
    <t>le cocorico du corbeau</t>
  </si>
  <si>
    <t>tout démon qui entend le cri du lanceur perd (N-5) points de FI si penetration&gt; FI</t>
  </si>
  <si>
    <t>base effet, +3 son</t>
  </si>
  <si>
    <t>facilité de la magie discrète (forme)</t>
  </si>
  <si>
    <t>sort lancé avant un autre N &gt; 2 x niveau du sort), permet de lancer le sort sans pénalité de geste ou de voix.</t>
  </si>
  <si>
    <t>1 version pour chaque forme</t>
  </si>
  <si>
    <t>effet base, +1 toucher, +4 jusqu'à</t>
  </si>
  <si>
    <t>chaine féerique de l'esclave familier</t>
  </si>
  <si>
    <t>lie une créature surnaturelle de FM (N-15) comme si c'était un familier, jusqu'à ce que la condition fixée soit atteinte</t>
  </si>
  <si>
    <t>boule de musique abyssale</t>
  </si>
  <si>
    <t>contre un sort ignem, remplaçant l'effet feu en son et lumière</t>
  </si>
  <si>
    <t>fast cast sauf si maitrise</t>
  </si>
  <si>
    <t>etreinte de Boethius</t>
  </si>
  <si>
    <t>Corpus, Vim</t>
  </si>
  <si>
    <t>endommage l'esprit, le cœur et le Don de la cible. Elle prend 7xp de crepuscule et perd la faculté de lancer des sorts formels sans outils (comme verditius)</t>
  </si>
  <si>
    <t>base 15, +1 toucher, +1 partie, +2 compléments</t>
  </si>
  <si>
    <t>Chatiment de l'antagoniste indiscipliné</t>
  </si>
  <si>
    <t>cause une vive douleur de déchirement de la chair à la cible, aussi longtemps que le lanceur se concentre</t>
  </si>
  <si>
    <t>concentration à 9+ pour toute activité</t>
  </si>
  <si>
    <t>base 4, +1 regard, +1 concentration</t>
  </si>
  <si>
    <t>dechainement de la noirceur viscérale</t>
  </si>
  <si>
    <t>une plaie s'ouvre et un liquide noir suinte, semblable à du goudron. Blessure légère</t>
  </si>
  <si>
    <t>base 5, +3 vue</t>
  </si>
  <si>
    <t>aveuglement des insurgés</t>
  </si>
  <si>
    <t>le groupe se met à larmoyer et à voir extremmement mal. -3 toute activité necessitant le vue</t>
  </si>
  <si>
    <t>le tourment du poursuivant</t>
  </si>
  <si>
    <t>le mage prend le contrôle des sens de quelqu'un sur la même route, lui inflige des spasme dans les jambes ce qui interdit toute filature</t>
  </si>
  <si>
    <t>base 2, +2 route,+2 A/C</t>
  </si>
  <si>
    <t>retraite dans l'ombre</t>
  </si>
  <si>
    <t>le lanceur disparait dans un voile d'ombre et réaparait jusqu'à 50 pas plus loin. Si le lieu d'arrivée est protégé magiquement, la pénétration doit passer la RM</t>
  </si>
  <si>
    <t>base 15</t>
  </si>
  <si>
    <t>Rester dans ces murs</t>
  </si>
  <si>
    <t>une variante de cercle de protection, mais le cercle est un cercle mystique</t>
  </si>
  <si>
    <t>base 15, +1 cercle mystique</t>
  </si>
  <si>
    <t>cf  The Mysteries RE p95</t>
  </si>
  <si>
    <t>Saut de Lynx</t>
  </si>
  <si>
    <t>version multi bond de cuisse de grenouilles, sans le danger de chute</t>
  </si>
  <si>
    <t>base 10, +1 diamètre, +1 pas de dommages de chute</t>
  </si>
  <si>
    <t>l'adversaire statufié</t>
  </si>
  <si>
    <t>base 5,+2 voix, +1 concentration</t>
  </si>
  <si>
    <t>la cible est totalement immobilisée tant que le lanceur se concentre</t>
  </si>
  <si>
    <t>intuition de l'araignée</t>
  </si>
  <si>
    <t>le maître prend le contrôle de l'apprenti pour le guider et lui apprendre les bons mouvements (+1 qualité d'enseignement, 2 saisons = 1an d'apprentissage)</t>
  </si>
  <si>
    <t>1 xp de crépuscule</t>
  </si>
  <si>
    <t>base 4, +1 regard, +2 A/C, +1 contrôle fin</t>
  </si>
  <si>
    <t>immobilité de la mort</t>
  </si>
  <si>
    <t>lacible est totalement immobile pour la durée du sort, dans un état de mort apparente</t>
  </si>
  <si>
    <t>fonctionne sur humains et animaux</t>
  </si>
  <si>
    <t>base 5, +1 toucher, +2 A/C, +1 complément</t>
  </si>
  <si>
    <t>immobilisation de Chur</t>
  </si>
  <si>
    <t>immobilise la cible et lui ferme les yeux</t>
  </si>
  <si>
    <t>bass 5, +2 voix, +2 A/C, +1 yeux fermés</t>
  </si>
  <si>
    <t>maison d'arrêt du gamin turbulent</t>
  </si>
  <si>
    <t xml:space="preserve">un cercle de protection pour garder des personnes emprisonnées, ou les empêcher de pénétrer </t>
  </si>
  <si>
    <t>base 15, +1 toucher, +2 anneau</t>
  </si>
  <si>
    <t>il pleut des hommes</t>
  </si>
  <si>
    <t>10 hommes sont téléportés à 5m de haut et retombent</t>
  </si>
  <si>
    <t>base 10, +2 voix, +2 groupe</t>
  </si>
  <si>
    <t>teleporte la cible à sept lieues dans un endroit en vue ou avec lien mystique</t>
  </si>
  <si>
    <t xml:space="preserve">finesse à 9+ ou arrivée aléatoire. </t>
  </si>
  <si>
    <t>Bottes de sept lieues d'Aurolentus</t>
  </si>
  <si>
    <t>Cercle du printemps eternel</t>
  </si>
  <si>
    <t>les plantes se développent normalement dans le cercle</t>
  </si>
  <si>
    <t>base 1, +1 toucher, +2 anneau</t>
  </si>
  <si>
    <t>croissance des récoltes festives</t>
  </si>
  <si>
    <t>les plantes se développent sainement et produisent une recolte maximale dans le cercle</t>
  </si>
  <si>
    <t>la flûte enchantée</t>
  </si>
  <si>
    <t xml:space="preserve">fait apparaitre une flûte magique </t>
  </si>
  <si>
    <t>fauteuil confort</t>
  </si>
  <si>
    <t xml:space="preserve">fait apparaître une confortable chaise </t>
  </si>
  <si>
    <t>Echelle d'Ivy</t>
  </si>
  <si>
    <t>une echelle de lierre pousse (20m max)</t>
  </si>
  <si>
    <t>my tailor is rich</t>
  </si>
  <si>
    <t>fait apparaître des vêtements sur la cible</t>
  </si>
  <si>
    <t>base 1, +1 toucher, + 2 A/C, +2 traité et transformé</t>
  </si>
  <si>
    <t>finesse pour la qualité</t>
  </si>
  <si>
    <t>tente de fortune du voyageur</t>
  </si>
  <si>
    <t>crée une toile de tente imperméable qui peut acceuillir 10 personnes</t>
  </si>
  <si>
    <t>piège du tisserand</t>
  </si>
  <si>
    <t>un filet de 5m sur 5m dans lequel vont s'empêtrer la/les victimes</t>
  </si>
  <si>
    <t>Force à 9+ ou 3 rounds pour couper au couteau</t>
  </si>
  <si>
    <t>plantation des récoltes festives</t>
  </si>
  <si>
    <t>Crée un bon nombre de plantes comestibles, mais qui doivent murir avant d'être récoltées</t>
  </si>
  <si>
    <t>Base 1, +1 Toucher, +2 Groupe, +1 taille</t>
  </si>
  <si>
    <t>réparation de la voix brisée</t>
  </si>
  <si>
    <t>restaure un instrument de musique</t>
  </si>
  <si>
    <t>compléments possibles</t>
  </si>
  <si>
    <t xml:space="preserve">croissance rapide </t>
  </si>
  <si>
    <t>amène une plante à maturité en 1 jour</t>
  </si>
  <si>
    <t>lancé sur un gland de chêne, ce rituel fait apparaitre un chêne géant de 30m de haut, vivant, doté de pièces d'habitation</t>
  </si>
  <si>
    <t>Base 3, +1 Toucher, +3 taille, +3 Elaboration, +2 compléments</t>
  </si>
  <si>
    <t>Conjuration du chêne-forteresse</t>
  </si>
  <si>
    <t>croissance gigantesque</t>
  </si>
  <si>
    <t>fait croitre une plante de 100 fois sa taille normale, les grands arbres font maxi 170m</t>
  </si>
  <si>
    <t>Base 3, +1 Toucher, +2 A/C, +1 surnaturel, +2 taille</t>
  </si>
  <si>
    <t>épines rasoir</t>
  </si>
  <si>
    <t>des épines tranchantes +10dégats apparaissent sur les plantes ou produits végétal à portée de voix du lanceur</t>
  </si>
  <si>
    <t>Herbe acérée</t>
  </si>
  <si>
    <t>une zone d'herbe ou de plantes devient tranchantes comme des épées et empêche toute intrusion</t>
  </si>
  <si>
    <t>Base 4, +2 Voix,  +2 A/C, +2 Groupe</t>
  </si>
  <si>
    <t>anime un groupe de plantes et lui donne des caractéristiques quasi humaines de perception</t>
  </si>
  <si>
    <t>eveil de la conscience de la forêt</t>
  </si>
  <si>
    <t>Base 4, +2 Voix, +4 Année, +2 Groupe, +2 taille</t>
  </si>
  <si>
    <t>nu comme à la création</t>
  </si>
  <si>
    <t>lesvêtements de la victime deviennent trop larges et tombent au sol, le laissant nu comme un ver</t>
  </si>
  <si>
    <t>Base 3, +2 Voix, +2 Groupe, +1 complément</t>
  </si>
  <si>
    <t>élaguage rapide</t>
  </si>
  <si>
    <t>le lanceur taille immédiatement une plante dans la forme désirée</t>
  </si>
  <si>
    <t>Base 3, +2 Voix, +1 taille, +1 complément</t>
  </si>
  <si>
    <t>Flétrissement</t>
  </si>
  <si>
    <t>provoque le flétrissement et la mort instantannée de la plante. Pour les grosses plantes, seule des parties sont affectées</t>
  </si>
  <si>
    <t>Base 5, +2 Voix, +1 Partie, +3 taille</t>
  </si>
  <si>
    <t>le travail immédiat du drapier</t>
  </si>
  <si>
    <t>crée un vêtement à partir d'un rouleau de tissu</t>
  </si>
  <si>
    <t>finesse à 6 +</t>
  </si>
  <si>
    <t>le couturier expérimenté</t>
  </si>
  <si>
    <t>répare une couture déchirée en passant le doigt dessus</t>
  </si>
  <si>
    <t>Le Vêtement animé</t>
  </si>
  <si>
    <t>une partie du vêtement se tord et perturbe le porteur (-3 à toute action et 1 désastre supp)</t>
  </si>
  <si>
    <t>Base 5, +2 Voix, +1 Concentration</t>
  </si>
  <si>
    <t>Broderie de la robe du magicien</t>
  </si>
  <si>
    <t>a partir d'un tissu et d'un fil, brode un dessin avec le doigt</t>
  </si>
  <si>
    <t>finesse selon la complexité de la broderie</t>
  </si>
  <si>
    <t>cercle de floraison perpétuelle</t>
  </si>
  <si>
    <t>une plante reste fleurie quelquesoit la saison</t>
  </si>
  <si>
    <t>base 4, + 1 toucher, +2 anneau</t>
  </si>
  <si>
    <t>croissance maitrisée</t>
  </si>
  <si>
    <t>une plante croit selon la volonté du lanceur</t>
  </si>
  <si>
    <t>Base 4, +1 Toucher, +4 année</t>
  </si>
  <si>
    <t>marche en haut des arbres</t>
  </si>
  <si>
    <t>les branches des arbres se tordent et se joignent pour permettre au lanceur de se déplacer entre elles</t>
  </si>
  <si>
    <t>Base 4, +2 Voix, +1 Concentration, +2 groupe</t>
  </si>
  <si>
    <t>musique éternelle</t>
  </si>
  <si>
    <t>Base 3, +1 Touch, +1 condition, +1 complément, +1 complexité</t>
  </si>
  <si>
    <t>un instrument (bois et cordes) joue tout seul. S'arrête à une condition précise, puis reprend</t>
  </si>
  <si>
    <t>répare un objet cassé à partir de pièces détachées</t>
  </si>
  <si>
    <t>Réparation de l'objet cassé</t>
  </si>
  <si>
    <t>base 5, +1 toucher, +2 complexité</t>
  </si>
  <si>
    <t>jet de finesse suivant la complexité (cf Covenants p49)</t>
  </si>
  <si>
    <t>halte aux armes tueuses</t>
  </si>
  <si>
    <t>empêche fleches et armes en metal de toucher le lanceur</t>
  </si>
  <si>
    <t>base 15, +1 diamètre, +1 complément</t>
  </si>
  <si>
    <t>Prison florale</t>
  </si>
  <si>
    <t>un cercle de protection contre des plantes surnaturelles</t>
  </si>
  <si>
    <t>Base 15, +1 Toucher, +2 anneau</t>
  </si>
  <si>
    <t>le mage contrôle une forêt (10K plantes) qui peut avoir des actions humaines (frapper avec branches, mettre le feu etc…</t>
  </si>
  <si>
    <t>Base 10, +2 Voix, +2 A/C, +2 Groupe, +3 taille</t>
  </si>
  <si>
    <t>s'arrête quand l'ordre est réalisé</t>
  </si>
  <si>
    <t>Commandement de la forêt</t>
  </si>
  <si>
    <t>Le manteau de Promethée</t>
  </si>
  <si>
    <t>la cible est maintenue au chaud malgré le froid ambiant (+5 soak froid mais -5 soak chaleur)</t>
  </si>
  <si>
    <t>base 2, +1 toucher, +2A/C</t>
  </si>
  <si>
    <t>Comfort du soir</t>
  </si>
  <si>
    <t>le lit reste chaud toute la nuit</t>
  </si>
  <si>
    <t>repousser la froideur de l'hiver</t>
  </si>
  <si>
    <t>rechauffe la cible (objet ou personne) d'un feu interieur</t>
  </si>
  <si>
    <t>La chaleur du bois</t>
  </si>
  <si>
    <t xml:space="preserve">rechauffe un objet en bois, plancher etc. </t>
  </si>
  <si>
    <t>Base 2, +1 Toucher, +2 A/C, +1 Partie</t>
  </si>
  <si>
    <t>Eblouissement d'hélios</t>
  </si>
  <si>
    <t>nrj à 9+ pour resister</t>
  </si>
  <si>
    <t>une lumière intense qui éblouit tout le monde dans un rayon de 10m. -3 aux ciblés entre 10 et 50m</t>
  </si>
  <si>
    <t>foyer rapide</t>
  </si>
  <si>
    <t>crée un grand feu dans un foyer de cheminée qui n'a pas besoin de combustible</t>
  </si>
  <si>
    <t>1xpde crépuscule si exposition saison</t>
  </si>
  <si>
    <t>auto immolation</t>
  </si>
  <si>
    <t>base 25, +1 diamètre</t>
  </si>
  <si>
    <t>le lanceur s'entoure de feu, et inflige +30 dégats à lui et à tout ce qu'il touche.</t>
  </si>
  <si>
    <t>cloisons des enfers</t>
  </si>
  <si>
    <t>le lanceur crée six murs de feu de 10m de haut et les ajuste dans la configuration voulue. (+15 dégats)</t>
  </si>
  <si>
    <t>base 15, +1 concentration, +2 groupe</t>
  </si>
  <si>
    <t>Serviteur de flammes</t>
  </si>
  <si>
    <t>cree un humanoide de flammes de 4 m de haut qui peut réaliser des taches simples, mais pas manipuler d'objets ni traverser des matières solides (+5 degats)</t>
  </si>
  <si>
    <t>(Base 10, +2 Voix, +2 A/C, +1 Taille, +1 complément, +1 complexité</t>
  </si>
  <si>
    <t>flamme durable</t>
  </si>
  <si>
    <t>ce sort empêche un feu de s'éteindre par le vent ou par l'eau</t>
  </si>
  <si>
    <t>flammes boréales</t>
  </si>
  <si>
    <t>le feu dégage un froid intense plutôt que de la chaleur, annule des dégats de feu de +15 max</t>
  </si>
  <si>
    <t>Base 4, + 1 Toucher, +2 intensité du feu</t>
  </si>
  <si>
    <t>contre classique du pilum de feu</t>
  </si>
  <si>
    <t>laisse ce feu te chanter le sommeil</t>
  </si>
  <si>
    <t>le feu produit une musique et un chant au gré et de l'humeur du lanceur</t>
  </si>
  <si>
    <t>base 4, +2 voix, +2A/C, +1 partie</t>
  </si>
  <si>
    <t>cordon de flammes</t>
  </si>
  <si>
    <t>contient un feu de camp dans un cordon de cuir, lacet, ceinture, pur la durée du sort, puis le feu reprend</t>
  </si>
  <si>
    <t>base 10, +1 toucher, +3 lune</t>
  </si>
  <si>
    <t>Bénédiction de l'été</t>
  </si>
  <si>
    <t>base 5, +2 voix, +2 A/C, +1 chaleur constante diffusée</t>
  </si>
  <si>
    <t>contient un feu de camp dans un petit objet dur, qui dégage de la chaleur sur la durée du sort</t>
  </si>
  <si>
    <t>Un temps de repos</t>
  </si>
  <si>
    <t>la lumière baisse fortement dans le cercle</t>
  </si>
  <si>
    <t>base 2, +1 toucher, +2 anneau</t>
  </si>
  <si>
    <t>Un lieu de repos</t>
  </si>
  <si>
    <t>baisse la température dans le cercle</t>
  </si>
  <si>
    <t>le soleil ne me dérangera pas aujourd'hui</t>
  </si>
  <si>
    <t>base 4, +2 A/C</t>
  </si>
  <si>
    <t>le sort refroidit le lanceur qui ne souffre plus de la chaleur de l'été.</t>
  </si>
  <si>
    <t>cercle de protection contre la chaleur</t>
  </si>
  <si>
    <t>tous les objets placés dans un cercle sont conservés à +4°C. Ne concerne pas les objets placés après</t>
  </si>
  <si>
    <t>extinction de la flamme detestée</t>
  </si>
  <si>
    <t>éteint instantanément un feu (taille maxi: un feu de camp)</t>
  </si>
  <si>
    <t>bois givré</t>
  </si>
  <si>
    <t>abaisse considérablement la température du bois touché (plancher, panier, écorce d'un arbre...)</t>
  </si>
  <si>
    <t>Base 4, +1 Toucher, +2 A/C, +1 Partie</t>
  </si>
  <si>
    <t>cape de ténèbres</t>
  </si>
  <si>
    <t>la tête de la cible est enveloppée de ténèbres profondes, il ne peut rien voir.</t>
  </si>
  <si>
    <t>Base 3, +3 vue, +1 Diamètre, +1 Partie</t>
  </si>
  <si>
    <t>Orbe de ténèbres</t>
  </si>
  <si>
    <t>comme cape de ténèbres mais la cible + 3 m autour sont enveloppés dans ce voile de flammesnoires</t>
  </si>
  <si>
    <t>Base 3, +2 Voix, +1 Diamètre, +1 Partie, +1 taille</t>
  </si>
  <si>
    <t>la cible peut être un objet (pas de RM)</t>
  </si>
  <si>
    <t>Le toucher abyssal</t>
  </si>
  <si>
    <t xml:space="preserve">toutes les personnes du groupe cible se refroidissent, et perdent 1 CT/rd jusqu'à inconscience. Les objets sont congelés </t>
  </si>
  <si>
    <t>Base 4, +2 Voix, +1 Diamètre, +2 Groupe</t>
  </si>
  <si>
    <t>Domaine des ténèbres</t>
  </si>
  <si>
    <t>une zone jusqu'à 1000m de diamètre est plongée dans les ténèbres: pas de chaleur, les plantes meurent etc…</t>
  </si>
  <si>
    <t>Base 2, +1 Toucher, +4 année, +4 zone, +2 taille</t>
  </si>
  <si>
    <t>discours des langues dansantes</t>
  </si>
  <si>
    <t>per+vigilance à 9+ pour s'en rendre compte</t>
  </si>
  <si>
    <t>contrôle les sons d'un feu pour former des mots. Deux sources d'un même feu peuvent communiquer</t>
  </si>
  <si>
    <t>Base 4, +2 Voix, +2 A/C, +1 taille</t>
  </si>
  <si>
    <t>Flammes discriminantes</t>
  </si>
  <si>
    <t>contrôle un feu pour qu'il ne brûle pas un type de matière ou des personnes</t>
  </si>
  <si>
    <t xml:space="preserve">besoin de compléments ou d'échantillons </t>
  </si>
  <si>
    <t>Petit Phoenix</t>
  </si>
  <si>
    <t>transforme un grand feu en petit oiseau de feu(taille -6, dex+3 viv +7) et répand le feu la ou le lanceur le souhaite</t>
  </si>
  <si>
    <t>Base 10, + 2 Voix, +1 Concentration, +1 taille</t>
  </si>
  <si>
    <t>protection contre l'immolation</t>
  </si>
  <si>
    <t>se combine avec auto-immolation</t>
  </si>
  <si>
    <t>protège contre des feux +35 dégats</t>
  </si>
  <si>
    <t>la flamme liée</t>
  </si>
  <si>
    <t>deux feux (ou plus) liés mystiquement ont un comportement et des caractéristiques identiques</t>
  </si>
  <si>
    <t>Base 3, +4 lien mystique, +2 A/C, +2 groupe</t>
  </si>
  <si>
    <t>déclenchement sonore mystique</t>
  </si>
  <si>
    <t>un son (à spécifier)se produit auprès d'une cible (objet, lieu, personne) liée mystiquement</t>
  </si>
  <si>
    <t>base 1, +4 lien mystique</t>
  </si>
  <si>
    <t>fumée de poudre d'escampette</t>
  </si>
  <si>
    <t>un épais nuage rouge apparait à proximité du lanceur</t>
  </si>
  <si>
    <t>orchestre fantasmatique</t>
  </si>
  <si>
    <t>crée l'illusion d'une musique jouée par un orchestre à proximité</t>
  </si>
  <si>
    <t>finesse pour la qualité sonore</t>
  </si>
  <si>
    <t>Base 1, +2 Voix, +1 Concentration, +2 change sur commande, +1 complexité</t>
  </si>
  <si>
    <t>livre de musique et d'images</t>
  </si>
  <si>
    <t xml:space="preserve">crée des sons et images en mouvement stockés dansun cercle  </t>
  </si>
  <si>
    <t>Base 2, +1 Toucher, +2 anneau, +1 images mouvantes, +1 complexité</t>
  </si>
  <si>
    <t>crée un petit spectacle son et image  tridimensionnel qui illustre l'histoire du conteur</t>
  </si>
  <si>
    <t>Base 2, +2 Voix, +1 Performance +2 images changeantes, +1 complexité</t>
  </si>
  <si>
    <t>Enigme de Veneficus</t>
  </si>
  <si>
    <t>crée un petit casse tête animé dans la main du lanceur</t>
  </si>
  <si>
    <t>Base 3, +1 Toucher, +1 Concentration, +2 mouvement et son, +1 complexité</t>
  </si>
  <si>
    <t>int+ arts lib vs int +arts lib +5 du lanceur pour résoudre</t>
  </si>
  <si>
    <t>Cage de bronze</t>
  </si>
  <si>
    <t>cree une cage de bronze autour de la cible, et l'emprisonne</t>
  </si>
  <si>
    <t>Base 10, +2 Voix, +2 A/C</t>
  </si>
  <si>
    <t>Cheval fantasmatique</t>
  </si>
  <si>
    <t>Base 10, +1 Toucher, +2 A/C, +1 parties en mouvement</t>
  </si>
  <si>
    <t>crée l'illusion d'un cheval magique, très beau et avec des particularités féeriques</t>
  </si>
  <si>
    <t>Le Jardin d'Eden</t>
  </si>
  <si>
    <t>Crée atour du lanceur un monde d'unebeauté et d'une perfection absolue. Ceux qui assistent perdent l'envie de se battre ou de discuter</t>
  </si>
  <si>
    <t>Histoire de légendes</t>
  </si>
  <si>
    <t>L' Histoire contée</t>
  </si>
  <si>
    <t>Comme "histoire contée" mais avec jusqu’à 100 personnages et beaucoup de détails</t>
  </si>
  <si>
    <t>Base 2, +2 Voix, +1 Performance,+2 Groupe, +1 taille, +2 images changeantes, +1 complexité</t>
  </si>
  <si>
    <t>doppleganger</t>
  </si>
  <si>
    <t>crée le sosie d'une personne, avec consistance, capacités intellectuelles et physiques limitées</t>
  </si>
  <si>
    <t>Base 10, +1 Toucher, +2 A/C, +1 complément, +1 copie, +1 parties mobiles</t>
  </si>
  <si>
    <t>évocation de la dame lointaine</t>
  </si>
  <si>
    <t>(Base 2, +1 Toucher, +2 A/C, +1complexité +6 complément</t>
  </si>
  <si>
    <t>une image dans un cercle s'anime et émet des sons, avec une intelligence artificielle quoique pointue</t>
  </si>
  <si>
    <t>Base 10, +2 Voix, +1 Concentration,+1 Partie, +1 taille, +2 finesse des détails</t>
  </si>
  <si>
    <t>espionnage de l'approche du servant</t>
  </si>
  <si>
    <t>permet de voir une pièce à travers un mur pour ne pas se faire repérer</t>
  </si>
  <si>
    <t>Base 1, +1 Toucher, +1 Concentration, +2 pièce</t>
  </si>
  <si>
    <t>Prévoyance du voyageur</t>
  </si>
  <si>
    <t>voir et entendre la personne la plus proche sur la même route</t>
  </si>
  <si>
    <t>base 2, +2 route, +1 concentration</t>
  </si>
  <si>
    <t>vision à distance de Plethron</t>
  </si>
  <si>
    <t>Le lanceur voit comme s'il était dans un autre endroit en vue, équivalent à une pièce</t>
  </si>
  <si>
    <t>Base 2, +3 vue, +1 Concentration, +3 pièce +1</t>
  </si>
  <si>
    <t>vue de la fleur, oreille du chêne</t>
  </si>
  <si>
    <t>le mage voit et entendce qui se passe dans un endroit avec lequel il a un lien mystique</t>
  </si>
  <si>
    <t>Base 2, +4 lien mystique, +2 A/C, +2 groupe</t>
  </si>
  <si>
    <t>flûte féerique</t>
  </si>
  <si>
    <t>enchante un objet ou une personne pour rendre les sons plus mélodieux</t>
  </si>
  <si>
    <t>Base 1, +1 Toucher, +2 A/C</t>
  </si>
  <si>
    <t>La fausse dune</t>
  </si>
  <si>
    <t>un lieu (campement) semble être un autre(une dune, un bosquet, un tas de rochers…)</t>
  </si>
  <si>
    <t>Voix du leucrota</t>
  </si>
  <si>
    <t>la voix de la cible est modifiée (accent, intonation…)</t>
  </si>
  <si>
    <t>base 1, +1 toucher, +2 A/C</t>
  </si>
  <si>
    <t>Humiliation du chanteur rival</t>
  </si>
  <si>
    <t xml:space="preserve">modifie la voix, les sons, la musique voire les paroles d'un artiste </t>
  </si>
  <si>
    <t>jet de finesse pour subtilité</t>
  </si>
  <si>
    <t>Base 1, +3 Vue, +1 Concentration</t>
  </si>
  <si>
    <t>Charme de la sorcière</t>
  </si>
  <si>
    <t>modifie subtilement l'apparence, la voix, la posture de la cible afin qu'elle apparaisse beaucoup moins charismatique</t>
  </si>
  <si>
    <t>Aura de l'innocence enfantine</t>
  </si>
  <si>
    <t>la cible apparait plus candide, naive et inofensive (+3 poour détourner les soupçons)</t>
  </si>
  <si>
    <t>Aura du simple barde</t>
  </si>
  <si>
    <t>Modifie l'apparence, l'attitude d'une personne pour lui donner un air plus doux, enfantin,digne de confiance</t>
  </si>
  <si>
    <t>le feu vivant</t>
  </si>
  <si>
    <t>l'image, le son et l'odeur d'un feu de camp s'anime en spectacle</t>
  </si>
  <si>
    <t>Base 3, +2 Voix, +3 Feu, +1 images changeantes</t>
  </si>
  <si>
    <t>Havre de paix</t>
  </si>
  <si>
    <t>donne à un batiment l'apparence d'une petite hutte</t>
  </si>
  <si>
    <t>Base 1, +1 Toucher, +3 lune, +3 Structure</t>
  </si>
  <si>
    <t>Puanteur de l'Ogre</t>
  </si>
  <si>
    <t>change l'odeur de 100 personnes qui sont incommodés par la puanteur</t>
  </si>
  <si>
    <t>nrj à 6+ou -3 actions</t>
  </si>
  <si>
    <t>Base 1, +2 Voix, +2 A/C, +2 Groupe, +1 taille, +2 odeur détaillée</t>
  </si>
  <si>
    <t>Bénédiction de la descendance du marchand</t>
  </si>
  <si>
    <t>transforme l'apparence, la voix, la posture des membres d'une famille qui inspirent confiance (+3)</t>
  </si>
  <si>
    <t>base 3, +1 toucher, +4 jusqu'à(baptème), +3 lignée</t>
  </si>
  <si>
    <t>Chambre du passage etouffé</t>
  </si>
  <si>
    <t>coupe tout le son qui s'échappe normalement  d'une pièce (plancher qui grince, etc..)</t>
  </si>
  <si>
    <t>Base 3, +1 Toucher, +1 Diamètre, +2 Pièce</t>
  </si>
  <si>
    <t>oreilles du père reconnaissant</t>
  </si>
  <si>
    <t xml:space="preserve">toutes les voix émises par un groupe d'individu sont réduites au volume d'une conversation normale </t>
  </si>
  <si>
    <t>Base 3, +1 Toucher, +1 Concentration, +2 Groupe,+1 images changeantes</t>
  </si>
  <si>
    <t>masquage du Barde malade</t>
  </si>
  <si>
    <t>le lanceur et ses images sont invisibles, sauf son ombre</t>
  </si>
  <si>
    <t>base 4, +2 A/C, +1 images changeantes</t>
  </si>
  <si>
    <t>Les bras invisibles</t>
  </si>
  <si>
    <t>les bras du lanceur deviennent invisibles, et sont remplacés par l'illusion d'autres bras, que le lanceur contrôle avec  concentration</t>
  </si>
  <si>
    <t>Base 4, +2 A/C, +1 Partie, +1 image changeante, +1 complément</t>
  </si>
  <si>
    <t>Explosion de couleurs</t>
  </si>
  <si>
    <t>l'image de la cible semble exploser dans un tourbillon de couleur sur 2m de rayon et devient très difficile à cibler</t>
  </si>
  <si>
    <t>cercle du campement paisible</t>
  </si>
  <si>
    <t>empêche des des illusions ou des sorts inIM de sortir ou pénétrer le cercle</t>
  </si>
  <si>
    <t>Capter le regard</t>
  </si>
  <si>
    <t>Le regard de la cible est suffisament attiré par le lanceur pour être sujet à un sort à portée regard</t>
  </si>
  <si>
    <t>l'étranger bienvenu</t>
  </si>
  <si>
    <t>la cible à le souvenir d'avoir recontré le lanceur</t>
  </si>
  <si>
    <t>base 5 , +1 regard, +1 diamètre</t>
  </si>
  <si>
    <t>ne suffit pas à atténuer le Don</t>
  </si>
  <si>
    <t>ballade d'Orphéus</t>
  </si>
  <si>
    <t>Le groupe mésestime le lanceur et prend peur, voire la fuite (brave à 9+)</t>
  </si>
  <si>
    <t>cf A&amp;A p32</t>
  </si>
  <si>
    <t>Vétue de la beauté de l'ange</t>
  </si>
  <si>
    <t>Ce sort crée l'image d'une parfaite beauté et d'une aura sacrée, instillant un sentiment d'être à proximité d'une source divine</t>
  </si>
  <si>
    <t>(Base 4, +2 Voix, +1 Concentration, +2 Groupe, +1 complément</t>
  </si>
  <si>
    <t>posez votre fardeau sur moi</t>
  </si>
  <si>
    <t>sort subtil qui amène la cible à confier ses secrets les plus intimes (trait à 6+)</t>
  </si>
  <si>
    <t>ne marche pas sous la contrainte, dif +1 chaque jour</t>
  </si>
  <si>
    <t>La chambre inhospitalière</t>
  </si>
  <si>
    <t>Provoqie la colère de toutes les cibles dans une pièce dont le lanceur a une ligne mystique</t>
  </si>
  <si>
    <t>base 4, +3 ligne, +1 concentration, +2 pièce</t>
  </si>
  <si>
    <t>Messager de la mémoire</t>
  </si>
  <si>
    <t>Crée une mémoire complète dans l'esprit de la cible liée mystiquement</t>
  </si>
  <si>
    <t>base 5, +4 lien mystique, +3 lune</t>
  </si>
  <si>
    <t>l'Appel du mot</t>
  </si>
  <si>
    <t>sonde l'esprit de la cible et détecte s'il a entendu parler d'un mot en particulier</t>
  </si>
  <si>
    <t>Senteur des désirs secrets</t>
  </si>
  <si>
    <t>la cible détecte et identifie les désirs de tous les esprits à proximité de lui</t>
  </si>
  <si>
    <t>Base 5, +1 Toucher +2 A/C, +2 odeur</t>
  </si>
  <si>
    <t>Puanteur de la haine</t>
  </si>
  <si>
    <t>la haine et l'antipathie sont perceptibles par une odeur à proximité de la cible</t>
  </si>
  <si>
    <t>identification des compagnons de route</t>
  </si>
  <si>
    <t>le lanceur détecte tout groupe, nombre, distance et direction sur la même route que lui</t>
  </si>
  <si>
    <t>Secrets de famille</t>
  </si>
  <si>
    <t>comme "question silencieuse" mais étendue à tous les membres d'une famille</t>
  </si>
  <si>
    <t>base 15, +3 lignée</t>
  </si>
  <si>
    <t>Paroles qui dépassent la pensée</t>
  </si>
  <si>
    <t>pendant que l'esprit de la cible est sondée, elle débite tout ce qu'elle pense sans s'en rendre compte</t>
  </si>
  <si>
    <t>base 25, +1 regard</t>
  </si>
  <si>
    <t xml:space="preserve">aveu de la rupture du serment </t>
  </si>
  <si>
    <t>le lanceur est immédiatement au courant si un marché qu'il a conclu sous l'effet du sort est rompu, il sait aussi comment et pourquoi</t>
  </si>
  <si>
    <t>opinion des masses</t>
  </si>
  <si>
    <t>le lanceur entend les pensées sur un sujet précis de tous les gens qu'il rencontre tant qu'il se concentre</t>
  </si>
  <si>
    <t>base 15, +1 concentration, +3 ouie</t>
  </si>
  <si>
    <t>musique de l'attention indésirable</t>
  </si>
  <si>
    <t>le lanceur détecte toute personne qui a connaissance de lui ou dont il a attiré l'attention</t>
  </si>
  <si>
    <t>base 10, +3 ouie</t>
  </si>
  <si>
    <t>Finacement du maître chanteur</t>
  </si>
  <si>
    <t>a partir d'une idée vague d'un secret, révèle au lanceur tous les détails sordides du secret de la cible</t>
  </si>
  <si>
    <t>Evitement du blâme</t>
  </si>
  <si>
    <t>le lanceur détourne légèrement la mémoire de la cible comme il le souhaite</t>
  </si>
  <si>
    <t>le patron généreux</t>
  </si>
  <si>
    <t xml:space="preserve">change le sens commun de la cible qui n'est plus capable d'évaluer son intérêt, la valeur réelle </t>
  </si>
  <si>
    <t>cf A&amp;A p 33</t>
  </si>
  <si>
    <t>base 4, +1 regard, +2 A/C, +1 complexité</t>
  </si>
  <si>
    <t>mon vieil et cher ami</t>
  </si>
  <si>
    <t>modifie la mémoire de lacible de telle sorte qu'elle croit vous devoir une grande faveur</t>
  </si>
  <si>
    <t>Le messager bienheureux</t>
  </si>
  <si>
    <t>modifie durablement les souvenirs que la cible a d'un évènement, la condition de rupture du sort doit être précisée</t>
  </si>
  <si>
    <t>base 5, +1 toucher, +4 jusqu'à (condition)</t>
  </si>
  <si>
    <t>Le regard blessant d'Apollon</t>
  </si>
  <si>
    <t>-1 à incapacité suivant la puissance de la source</t>
  </si>
  <si>
    <t>la cible devient extremmement sensible à la lumière qui le blesse</t>
  </si>
  <si>
    <t>réunion de famille</t>
  </si>
  <si>
    <t xml:space="preserve">Le lanceur et tous les membres de sa lignée ont l'impression d'être dans la même pièce et peuvent converser. Ne réveille pas les endormis, ils apparaissent dans leur rêve. </t>
  </si>
  <si>
    <t>Base 15, +1 Concentration, +3 lignée, +1 complément</t>
  </si>
  <si>
    <t>Je n'étais pas là</t>
  </si>
  <si>
    <t xml:space="preserve">la cible oublie avoir vu le lanceur, lui avoir ouvert la porte etc… </t>
  </si>
  <si>
    <t>base 4, +1 regard</t>
  </si>
  <si>
    <t>casser l'autorité du capitaine</t>
  </si>
  <si>
    <t>l'officier oublie comment diriger efficacement ses hommes, qui se comporte en troupe inexpérimentée si elle suit les ordres</t>
  </si>
  <si>
    <t>base4, +2 voix</t>
  </si>
  <si>
    <t>comportement résolu de l'obstiné</t>
  </si>
  <si>
    <t>Le lanceur perd toute émotion pendant la durée du sort(doute, peur, espoir…)</t>
  </si>
  <si>
    <t>base 15, +1 diamètre</t>
  </si>
  <si>
    <t>instans volés</t>
  </si>
  <si>
    <t>la cible perd toute émotion, sentiment , souvenir pendant la durée du sort. Incapable d'agir</t>
  </si>
  <si>
    <t>base 25, +1 regard, +1 concentration</t>
  </si>
  <si>
    <t>l'obstination invonlontaire de l'aveugle</t>
  </si>
  <si>
    <t>les cibles sont atteinte de cécité sur un objet, une personne ou créature donnée, elle agissent comme si elle ne voyaient pas.</t>
  </si>
  <si>
    <t>Base 10, +3 vue, +1 Concentration, +2 groupe</t>
  </si>
  <si>
    <t>Le lavage de cerveau du traître</t>
  </si>
  <si>
    <t>la cible qui rompt sa part de marché voit sa mémoire détruite, ainsi que sa personnalité, ses émotions et ses savoirs</t>
  </si>
  <si>
    <t>mauvais pressentiment du voyageur</t>
  </si>
  <si>
    <t>une cible situé sur la même route que le lanceur à un sombre pressentiment et fait demi-tour ou contourne</t>
  </si>
  <si>
    <t>base 3, +2 route, +3 lune</t>
  </si>
  <si>
    <t>transe du danseur</t>
  </si>
  <si>
    <t>la cible du sort entame une danse sauvage et extatique</t>
  </si>
  <si>
    <t>nrj a 6+/rd ou 1CT</t>
  </si>
  <si>
    <t>base 15, +2 voix, +1 concentration</t>
  </si>
  <si>
    <t>Le rire sans fin</t>
  </si>
  <si>
    <t>la cible est prise d'un fou rire incontrolable</t>
  </si>
  <si>
    <t>chant de l'appétit</t>
  </si>
  <si>
    <t>le chant (ou tout autre activité) du lanceur donne faim et soif à tous ceux qui sont présents</t>
  </si>
  <si>
    <t>Base 4, +2 Voix, +1 Concentration, +2 Pièce</t>
  </si>
  <si>
    <t>Esclave de la charité</t>
  </si>
  <si>
    <t>base 20, +1 regard, +2 A/C</t>
  </si>
  <si>
    <t>la cible obeit aux commandes du lanceur, mais peut interrompre une tâche pour en faire une autre, puis revient à la première tâche</t>
  </si>
  <si>
    <t>formation de la frontière hermétique</t>
  </si>
  <si>
    <t>élevedu sol un cercle de pierre de 9m de diamètre à 1 pied de haut et quelques pouces d'épaisseur</t>
  </si>
  <si>
    <t>Base 3, +1 Toucher, +3 Lune, +2 Taille</t>
  </si>
  <si>
    <t>vim</t>
  </si>
  <si>
    <t>La sagesse du sommeil</t>
  </si>
  <si>
    <t xml:space="preserve">Le lanceur s'endort avec un objet cible et apprend des choses sur lui dans ses rêves </t>
  </si>
  <si>
    <t>Base 15, +1 Toucher, +1 complément</t>
  </si>
  <si>
    <t>autre complément possible suivant la nature de l'objet</t>
  </si>
  <si>
    <t>Emousser la morsure du fer</t>
  </si>
  <si>
    <t>ne necessite pas de passer la RM du porteur</t>
  </si>
  <si>
    <t>base 1, +2 voix, +1 diamètre, +2 métal</t>
  </si>
  <si>
    <t>toute arme blanche ciblée s'émousse (carac d'attaque et dégats /2 arrondi sup.)</t>
  </si>
  <si>
    <t>Conjuration du souffle de l'océan</t>
  </si>
  <si>
    <t>sel= excellente monnaie d'échange au moyen-age</t>
  </si>
  <si>
    <t xml:space="preserve">change de la terre en un gros morceau de sel </t>
  </si>
  <si>
    <t>Base 2, + 3 Lune, + 1 Partie, +1 Toucher</t>
  </si>
  <si>
    <t>Armatura Vitrea</t>
  </si>
  <si>
    <t>l'armure ciblée se transforme en verre (soak: 2, load 3) frappée, elle se brise et inflige 1d dégat supp.</t>
  </si>
  <si>
    <t>Base 3, +2 Voix, +1 Diamètre, +2 metal</t>
  </si>
  <si>
    <t>court passage du fantôme</t>
  </si>
  <si>
    <t>un pan de mur touché se change en brouillard le temps que le lanceur passe à travers (dimension d'une porte, 1 pied d'épaisseur max)</t>
  </si>
  <si>
    <t>Base 10, +1 Toucher, +1 Partie, +1 affecter la pierre</t>
  </si>
  <si>
    <t>change 100m3 de sable en eau</t>
  </si>
  <si>
    <t>finesse pour modeler la forme de l'espace affecté</t>
  </si>
  <si>
    <t>Base 3, +2 Voix, +2 A/C, +1 Partie, +2 taille</t>
  </si>
  <si>
    <t>les fouilles rapides</t>
  </si>
  <si>
    <t>transmutation du feu</t>
  </si>
  <si>
    <t>Herbam, Ignem</t>
  </si>
  <si>
    <t>change un objet solide en pierre, bois ou le sol en feu de 2m : il ne s'étend pas ni ne se consume et inflige +5 au dégats</t>
  </si>
  <si>
    <t>Base 5, + 2 Voix, +2 A/C, +1 partie, +1 affecter la pierre, +1 complément</t>
  </si>
  <si>
    <t>gain de temps de l'apprenti</t>
  </si>
  <si>
    <t>pour tricher dans ses corvées: détruit la poussière équivalente à un heure d'époussetage</t>
  </si>
  <si>
    <t>Base 3, +1 Toucher, +2 pièce</t>
  </si>
  <si>
    <t>sculpture du domaine</t>
  </si>
  <si>
    <t>creuse un canal en détruisant l'équivalent de 30K m3 de terre.</t>
  </si>
  <si>
    <t>finesse pour formes complexes</t>
  </si>
  <si>
    <t>Base 3, +1 Toucher, +1 Partie, +3 taille</t>
  </si>
  <si>
    <t>parade du magicien</t>
  </si>
  <si>
    <t>dévie la lame d'une arme de mêlée</t>
  </si>
  <si>
    <t>complément herbam si c'est une arme en bois</t>
  </si>
  <si>
    <t>Base 2, +1 toucher, +2 métal</t>
  </si>
  <si>
    <t>désarmement du guerrier</t>
  </si>
  <si>
    <t>un objet àportée vole vers le lanceur qui peut l'attraper avec dexterité+athlé à 9+</t>
  </si>
  <si>
    <t>opposition contre force +5</t>
  </si>
  <si>
    <t>Base 3, +2 voix, +1 force et soudaineté</t>
  </si>
  <si>
    <t>Base 2, +1 Toucher, +1 Concentration, +1 Partie, +1 pierre</t>
  </si>
  <si>
    <t>le sentier battu</t>
  </si>
  <si>
    <t>applanit un terrain accidenté de telle sorte que le lanceur se déplace comme sur une route dégagée</t>
  </si>
  <si>
    <t>Foras Vim</t>
  </si>
  <si>
    <t>jette un nuage de poussière au visage d'opposants. Nrj+ concentration à 12+ pour lancer un sort. Peut aussi révéler des invisibles</t>
  </si>
  <si>
    <t>Base 3, +2 Voix, +2 Groupe</t>
  </si>
  <si>
    <t>Labours du sol</t>
  </si>
  <si>
    <t>laboure 1000m3 de terre</t>
  </si>
  <si>
    <t>Base 2, +2 Voix, +1 Partie, +2 Taille</t>
  </si>
  <si>
    <t>fortin instantané</t>
  </si>
  <si>
    <t>creuse un fossé circulaire autour du lanceur et élève un puits de terre et de pierre de 4m de diamètre, 2m d'épaisseur et 8m de haut.</t>
  </si>
  <si>
    <t>Base 3, +1 Toucher, +1 Partie, +1 Taille, +1 pierre</t>
  </si>
  <si>
    <t>Main invisible du larron</t>
  </si>
  <si>
    <t>transporte instantanément un objet visible et à portée dans la main du lanceur</t>
  </si>
  <si>
    <t>Base 4, +2 voix, +1retenue d'objets, +1 50m</t>
  </si>
  <si>
    <t>sièges naturels</t>
  </si>
  <si>
    <t>jusqu'à 10 sièges sortent du sol et se moulent à la personne. Le confort dépend de la nature du sol</t>
  </si>
  <si>
    <t>Base 3, +1 Toucher, +2 A/C, +2 Groupe, +1 complexité</t>
  </si>
  <si>
    <t>Modeler la terre à l'envie</t>
  </si>
  <si>
    <t>ce sort permet de modeler jusqu' à 10 tonnes de terre et de pierre dans la forme désirée</t>
  </si>
  <si>
    <t>Base 2, +3 vue, +1 Partie, +1 taille, +1 élaboré, +2 pierre</t>
  </si>
  <si>
    <t>cercle de boucliers de pierre</t>
  </si>
  <si>
    <t xml:space="preserve">20 boucliers sortent du sol, lévitent et tournent en cercle, protégeant jusqu'à 10 personnes. Protection totale contre projectile et + (per+finesse) en défense de mêlée. </t>
  </si>
  <si>
    <t>Base 3, +1 Touch, +2 Sun, +2 Groupe, +2 affecte le métal</t>
  </si>
  <si>
    <t>soak 3, si 10+ dégats, bouclier détruit</t>
  </si>
  <si>
    <t>Baiser de l'enigma</t>
  </si>
  <si>
    <t xml:space="preserve">octroie 2xp de distorsion à la cible, qui (mage), doit résoudre immédiatement une crise de crépuscule </t>
  </si>
  <si>
    <t>sens du poids de la nature divine</t>
  </si>
  <si>
    <t xml:space="preserve">renseignele lanceur sur la force de l'aura divine </t>
  </si>
  <si>
    <t>Base 2, +1 toucher</t>
  </si>
  <si>
    <t>Un chant de tous ces lieux féeriques</t>
  </si>
  <si>
    <t>Un chant de tous ces lieux infernaux</t>
  </si>
  <si>
    <t>Un chant de tous ces lieux magiques</t>
  </si>
  <si>
    <t>lancé devant une entrée de régio, le lanceur chante un chant qui décrit la scène après le passage. La scène apparait en illusion à l'auditoire</t>
  </si>
  <si>
    <t>version infernale de "Un chant de tous ces lieux féeriques"</t>
  </si>
  <si>
    <t>version magique de "Un chant de tous ces lieux féeriques"</t>
  </si>
  <si>
    <t>Base 3, +1 toucher, +1 concentration, +2 groupe, +2 complément</t>
  </si>
  <si>
    <t>version groupe du "boost du magicien"</t>
  </si>
  <si>
    <t>boost (forme)du groupe de mage</t>
  </si>
  <si>
    <t>un sort par forme</t>
  </si>
  <si>
    <t>extension (forme) du magicien</t>
  </si>
  <si>
    <t>effet base , +1 Toucher, + 2 Groupe</t>
  </si>
  <si>
    <t>lancé sur un sort de niveau (N-5), le sort gagne une magnitude</t>
  </si>
  <si>
    <t>Chatiment du démon turbulent</t>
  </si>
  <si>
    <t xml:space="preserve"> comme "anéantissement du démon" avec un effet cosmétique (un grand fouet noir)</t>
  </si>
  <si>
    <t>humiliation du féroce démoniste</t>
  </si>
  <si>
    <t>réduit de 5 le total de lancer de la cible</t>
  </si>
  <si>
    <t>Base 4, +3 vue, +1 diamètre</t>
  </si>
  <si>
    <t>Sort d'attente</t>
  </si>
  <si>
    <t>Lancé en même temps (int+conc à 9+) qu'un autre sort de niveau &lt;= N , l'effet du sort est retardé jusqu'à ce que le lanceur coupe sa concentration du sort d'attente</t>
  </si>
  <si>
    <t>Effet Base, +1 toucher, +1 concentration</t>
  </si>
  <si>
    <t>enveloppe de Fer metaphysique</t>
  </si>
  <si>
    <t>ce sort protège un objet de toute influence des fées ou de magie féerique</t>
  </si>
  <si>
    <t>utiliser une chaine de fer ajoute +7 au TL</t>
  </si>
  <si>
    <t>Un jour de Grâce</t>
  </si>
  <si>
    <t>Magie Celeste (cf Myst p 49)</t>
  </si>
  <si>
    <t xml:space="preserve">base 15, +1 Toucher, +2 Heures </t>
  </si>
  <si>
    <t>supprime tout sort, formel spontané ou cérémonial (pas rituel) de niveau 25 max</t>
  </si>
  <si>
    <t>Possession de l'hôte vivant</t>
  </si>
  <si>
    <t>permet à un esprit de prendre le contrôle d'un corps</t>
  </si>
  <si>
    <t>Base 10, +1 toucher, +3 lune</t>
  </si>
  <si>
    <t>Portail de Morphée</t>
  </si>
  <si>
    <t>Le planceur et ses possessions sont transportés via un portail du monde réel vers un rêve</t>
  </si>
  <si>
    <t>Base 35, +1 toucher</t>
  </si>
  <si>
    <t>invocation de l'esprit de (forme)</t>
  </si>
  <si>
    <t>invoque un esprit qui peut rendre des services dans la combinaison (technique +forme)</t>
  </si>
  <si>
    <t>Effet base</t>
  </si>
  <si>
    <t>invocation du pacte (Daimon)</t>
  </si>
  <si>
    <t>invoque un daimon qui peut rendre un sevice</t>
  </si>
  <si>
    <t>invocation de l'esprit de (sort)</t>
  </si>
  <si>
    <t>invoque un esprit qui peut rendre des services pour un sort donné</t>
  </si>
  <si>
    <t>Transformation en fantôme vivant</t>
  </si>
  <si>
    <t>moyen pour le mage d'accéder à l'immortalité, cf Myst p71</t>
  </si>
  <si>
    <t>Contrainte de l'esprit du feu</t>
  </si>
  <si>
    <t>com+ commandement pour mesurer l'efficacité</t>
  </si>
  <si>
    <t>si le sort passe la FM de l'esprit du feu, il obeit aux ordres du lanceur</t>
  </si>
  <si>
    <t>base 5, +2 voix, + concentration</t>
  </si>
  <si>
    <t>invocation de l'esprit du feu</t>
  </si>
  <si>
    <t>appelle un esprit ardent avec lequel le lanceur à le vrai nom ou un lien mystique(un feu de la region)</t>
  </si>
  <si>
    <t>passer la FM pour qu'il soit docile</t>
  </si>
  <si>
    <t>Le trésor d'Oneiropomp</t>
  </si>
  <si>
    <t>Un petit objet (taille -3 max) rêvé prend consistance dans le monde réel</t>
  </si>
  <si>
    <t>Renforcement du palaisde la mémoire</t>
  </si>
  <si>
    <t>construit un locus dans l'esprit du lanceur qui donne des détails extremmement précis sur le sujet donné.</t>
  </si>
  <si>
    <t>base 5, +3 lune</t>
  </si>
  <si>
    <t>construction du palais de la mémoire</t>
  </si>
  <si>
    <t>construit un palais dans la mémoire du lanceur. Ce lieu devient réel, et persiste dans la mémoire du lanceur</t>
  </si>
  <si>
    <t>Palais de la mémoire du sage</t>
  </si>
  <si>
    <t>Cree un locus dans la mémoire du sage qui peut contenir l'intégralité d'un livre</t>
  </si>
  <si>
    <t>base 5, +4 complexité</t>
  </si>
  <si>
    <t>Fortification du Palais de la mémoire</t>
  </si>
  <si>
    <t>Protège magiquement le palais de la mémoire contre les aggressions. La RM totale du palais est de Parma mentem + (N-15)</t>
  </si>
  <si>
    <t>effet base,+3 lune</t>
  </si>
  <si>
    <t>1xp de distorsion /an</t>
  </si>
  <si>
    <t>Lien du Fantôme vivant</t>
  </si>
  <si>
    <t>Crée le domaine dans lequel le fantôme vivant sera en sécurité et à l'abri de l'appel de la Mort</t>
  </si>
  <si>
    <t>base30, +N taille de la zone</t>
  </si>
  <si>
    <t>Le rêveur lucide</t>
  </si>
  <si>
    <t>Jeté juste avant de s'endormir, le lanceur apparait dans son rêve avec ses possessions et peut intervenir consciemment dans celui-ci</t>
  </si>
  <si>
    <t>base 15, +1 durée du rêve</t>
  </si>
  <si>
    <t>Le domaine de Lemnos</t>
  </si>
  <si>
    <t>Comme "le rêveur lucide", mais dans le rêve de quelqu'un d'autre</t>
  </si>
  <si>
    <t>base 20, +1 toucher, +1 durée rêve</t>
  </si>
  <si>
    <t>La route de Lemnos</t>
  </si>
  <si>
    <t>Comme le domaine de Lemnos, mais pour un groupe de voyageurs des rêves</t>
  </si>
  <si>
    <t>base 30, +1 toucher, +1 durée rêve</t>
  </si>
  <si>
    <t>lancé dans un rêve, donne substance réelle à un objet, qui revient dans le monde réel après le rêve</t>
  </si>
  <si>
    <t>Base 15, +1 toucher</t>
  </si>
  <si>
    <t>Substance au-delà du rêve</t>
  </si>
  <si>
    <t>confection de l'astrolab</t>
  </si>
  <si>
    <t>craft la sphere d'étude de l'astronome (int + astronomie à 18+pour la conception, puis perceptionfinesse à 18 pour la forme appropriée)</t>
  </si>
  <si>
    <t>duplication du mécanisme</t>
  </si>
  <si>
    <t>Base 5, +1 toucher, +2 groupe, +1 complément, +2 complexité</t>
  </si>
  <si>
    <t>Reproduit un astrolab existant</t>
  </si>
  <si>
    <t>cachette de la clé mystique</t>
  </si>
  <si>
    <t>crée une petite anfractuosité indetectable permettant de cacher un objet dans un pilier, rocher, arbre</t>
  </si>
  <si>
    <t>Base 3, +1 Concentration, +1 Partie, +1 pierre, +1 complément</t>
  </si>
  <si>
    <t>Tracé du cercle parfait</t>
  </si>
  <si>
    <t>le géomètre trace un cercle parfait pour les sorts, ou toute autre forme géométrique</t>
  </si>
  <si>
    <t>Base 2, +1 toucher, +1 pierre</t>
  </si>
  <si>
    <t>Don de l'Oneiropomp</t>
  </si>
  <si>
    <t>Base 3, +1 toucher, +1 durée du rêve, +2 complément</t>
  </si>
  <si>
    <t>envoie un objet mettalique ou une pierre non magique à travers le portail du rêve, d'un sens comme dans l'autre</t>
  </si>
  <si>
    <t>Perfection de la chambre bien conçue</t>
  </si>
  <si>
    <t>Un Batiment bancal est remodelé afin qu'une pièce dans celui-ci soit parfaite dans ses dimensions et sa conception.</t>
  </si>
  <si>
    <t>Base 2, +1 pierre, +1 Toucher, +3 structure, +1 complément</t>
  </si>
  <si>
    <t>La structure parfaite</t>
  </si>
  <si>
    <t>bonus de construction du géomètre s'appliquent</t>
  </si>
  <si>
    <t>Un batiment bancal est remodelé afin d'avoir des dimensions parfaites, bien que les pièces à l'intérieur peuvent garder des imperfections</t>
  </si>
  <si>
    <t>Base 2, +1 pierre, +1 Toucher, +3 structure, +1complément</t>
  </si>
  <si>
    <t>Sens de l'heure</t>
  </si>
  <si>
    <t>Détermine l'heure astrologique exacte (-3 aux difficultés de jets d'astronomie)</t>
  </si>
  <si>
    <t>Base 5, +1 toucher</t>
  </si>
  <si>
    <t>Vision de l'heure astrologique</t>
  </si>
  <si>
    <t>détermine l'heure d'une zone en vue du lanceur</t>
  </si>
  <si>
    <t>Base 5, +3 vue</t>
  </si>
  <si>
    <t>Aspect divin du ciel</t>
  </si>
  <si>
    <t>renseigne de toutes les condition astrologiques d'une zone qui est un lien mystique (jour, heure, minute, signe, planètes)</t>
  </si>
  <si>
    <t>base 10, +4  lien mystique</t>
  </si>
  <si>
    <t>Synthémata de (x)</t>
  </si>
  <si>
    <t>base: FM de l'être</t>
  </si>
  <si>
    <t>Synthémata durable de (x)</t>
  </si>
  <si>
    <t xml:space="preserve">investit le lanceur du synthemata, il ajoute le niveau à toutes ses pénétrations de sort </t>
  </si>
  <si>
    <t>investit pendant 2min le lanceur du synthémata de niveau (N-5) il ajoute (N-5) àses pénétrations de sorts</t>
  </si>
  <si>
    <t>base: FM de l'être, +1 diamètre</t>
  </si>
  <si>
    <t>Nom de Pouvoir</t>
  </si>
  <si>
    <t>la connaissance du sort investit le lanceur d'une compréhension particulière d'un domaine magique en lien avec le Nom de l'entité. Ajoute N/5 en bonus</t>
  </si>
  <si>
    <t>effet base, paramètres à déterminer</t>
  </si>
  <si>
    <t>le seigneur synthémata de (x)</t>
  </si>
  <si>
    <t>Ajoute N-5 au total de lancer contre le synthémata invoqué</t>
  </si>
  <si>
    <t>Lien de la structure mystique</t>
  </si>
  <si>
    <t>effet base, +4 lien mystique, +2 groupe</t>
  </si>
  <si>
    <t>lie une structutre et tous ses composants</t>
  </si>
  <si>
    <t>Maintien du sort (forme)</t>
  </si>
  <si>
    <t>Permet à un autre sort &lt;= N d'être lié à un conteneur physique</t>
  </si>
  <si>
    <t xml:space="preserve">effet base </t>
  </si>
  <si>
    <t>division de l'essence réunie</t>
  </si>
  <si>
    <t>transfère du vis brut d'un objet vers un ou plusieurs récipients.</t>
  </si>
  <si>
    <t>Base 10, +1 toucher, +2 groupe</t>
  </si>
  <si>
    <t>Bénéditction de l'immortel</t>
  </si>
  <si>
    <t>tout sort lancé après ce rituel dispose d'un bonus au lancer de (N-15) cf p117 (max 10 x trait)</t>
  </si>
  <si>
    <t>Portail de Neruisian</t>
  </si>
  <si>
    <t>base 50, +1 toucher, +2 A/C</t>
  </si>
  <si>
    <t>crée un regio divin d'aura 1 autour du lanceur qui peut disparaitre dedans</t>
  </si>
  <si>
    <t>Attiser les flammes de l'enfer</t>
  </si>
  <si>
    <t>restaure (N-10) FI à un démon si la pénétration passe sa FI</t>
  </si>
  <si>
    <t>effet base, +2 voix, +2 A/C</t>
  </si>
  <si>
    <t>Plumer la chèvre de billy</t>
  </si>
  <si>
    <t>crée temporairement un lien mystique avec un démon</t>
  </si>
  <si>
    <t>base 4, +2 voix,+2 A/C</t>
  </si>
  <si>
    <t>Murmures sulfureux</t>
  </si>
  <si>
    <t>Le lanceur peut parler avec un démon lié mystiquement</t>
  </si>
  <si>
    <t>base 5, +4 lien mystique, +1 concentration</t>
  </si>
  <si>
    <t>repression de la sorcière pêcheresse</t>
  </si>
  <si>
    <t>effet base, +2 voix, +1complément</t>
  </si>
  <si>
    <t>détruit une effet infernal de niveau &lt; N+5+1dé. La flamme blanche qui s'ensuit inflige la moitié des dégats normaux de l'effet en se consummant</t>
  </si>
  <si>
    <t>si pas de niveau d'effet, utiliser Cout FI x5 ou comp infernale x5</t>
  </si>
  <si>
    <t>Le méchant pot</t>
  </si>
  <si>
    <t>enferme un démon de FI &lt;(N-10) dans un objet , généralement un pot creux d'argile et son couvercle</t>
  </si>
  <si>
    <t>Lier les mains du diable</t>
  </si>
  <si>
    <t>ce sort empêche un démon ou infernaliste d'utiliser ses pouvoirs infernaux (TL réduit de N-15) et coût FI augmenté de (N/5 -3)</t>
  </si>
  <si>
    <t>effet base, +1 toucher, +2 A/C, +2 pièce</t>
  </si>
  <si>
    <t>Exorcisme de l'esprit crasseux</t>
  </si>
  <si>
    <t>Si le sort passe la FI du démon, le démon perd (N-FI) points de possession</t>
  </si>
  <si>
    <t>Fouet du servant échaudé</t>
  </si>
  <si>
    <t>si passe la FI, fait douloureusement perdre 5 FI au démon</t>
  </si>
  <si>
    <t>pour l'OH, connaitre ce sort équivaut à reconnaitre son statut de diaboliste</t>
  </si>
  <si>
    <t>invocation de l'esprit infernal</t>
  </si>
  <si>
    <t>invoque un démon de FI&lt;= N, et crée un conduit magique qui relie le démon et le lanceur</t>
  </si>
  <si>
    <t>il faut le vrai nom et il est conseillé d'avoir un ward</t>
  </si>
  <si>
    <t>effet base, +4 lien mystique</t>
  </si>
  <si>
    <t>nettoyage du virtus corrompu</t>
  </si>
  <si>
    <t>le vis corrompu est nettoyé d'un niveau de souillure (prada &gt;sordida&gt;infesta&gt;clean)</t>
  </si>
  <si>
    <t>dé désastre sup de manip</t>
  </si>
  <si>
    <t>Commandement de l'esprit vil</t>
  </si>
  <si>
    <t>force un démon à obeir par l'intimidation, com + commandement + hierarchie - hierarchie du démon</t>
  </si>
  <si>
    <t>Lorsque la chance sourit</t>
  </si>
  <si>
    <t>Le mage disparait du royaume magique pendant un instant suffisant pour éviter un danger. A utiliser avec précaution car cela coupe le rituel de parma magica</t>
  </si>
  <si>
    <t>Base 10</t>
  </si>
  <si>
    <t>Ce rituel effectué dans le royaume magique, précipite la cible dans une stase de vide crépusculaire, ou elle n'existe pas, ne vieillit pas</t>
  </si>
  <si>
    <t>Repos de l'instant éternel</t>
  </si>
  <si>
    <t>ailes rapides des jours intemporels</t>
  </si>
  <si>
    <t>reduit de 3 niveaux le temps passé dans le vide crépusculaire lors des voyages dans le royaume magique</t>
  </si>
  <si>
    <t>base 20</t>
  </si>
  <si>
    <t>Comprehension de la porte mystique</t>
  </si>
  <si>
    <t>Le lanceur peut voir le vide crépusculaire à travers le vestiged'une structure en bois et guider d'autres dans le royaume magique</t>
  </si>
  <si>
    <t>base 10, +1 toucher, +3 str</t>
  </si>
  <si>
    <t>torche révélée du royaume lié</t>
  </si>
  <si>
    <t>la cible peut affecter des objets enflammés avec la magie du royaume magique dans le monde réel</t>
  </si>
  <si>
    <t>Commandement du feu vivant</t>
  </si>
  <si>
    <t>le lanceur contrôle les actions d'un élémentaire de feu de taille 0</t>
  </si>
  <si>
    <t>Locus du Literatus</t>
  </si>
  <si>
    <t>le lanceur crée un dessin de la position du vestige. En le faisant à différents endroits, il crée une carte qui lui permet de voyager plus facilement dans le royaume magique</t>
  </si>
  <si>
    <t>Vision de l'Olympe</t>
  </si>
  <si>
    <t>un groupe d'êtres intelligents liés à mentem dans le vide crépusculaire deviennent perceptibles à d'autres à l'extérieur du vide</t>
  </si>
  <si>
    <t>base 15, +1 toucher, +1 diamètre, +2 groupe</t>
  </si>
  <si>
    <t>Nourrir l'aura de l'alliance</t>
  </si>
  <si>
    <t>effet base, +1 toucher, +4 zone</t>
  </si>
  <si>
    <t>provoque un lancer immédiat sur la table des renforcements d'Aura (RoP:M p11) avec un bonus de N/5 -5.(+1 minimum)</t>
  </si>
  <si>
    <t>Stratification des réalités subtiles</t>
  </si>
  <si>
    <t>variante de "nourrir l'aura de l'alliance" mais N/5 -6, +5 dé de désastre et le résultat 2 est considéré comme 0, si bien que le résultat "regio" est plus fréquent</t>
  </si>
  <si>
    <t>effet base, +1 toucher, +4 zone,+1 complément</t>
  </si>
  <si>
    <t>Extraction des réalités superflues</t>
  </si>
  <si>
    <t>comme "stratification des réalités subtiles" mais sur la table des affaiblissements d'Aura(RoP:M, p11)</t>
  </si>
  <si>
    <t>Meurtre de l'innocent</t>
  </si>
  <si>
    <t>ouvre et mutile horiblement une pauvre victime, qui meurt après une longue agonie</t>
  </si>
  <si>
    <t>Détruit tout objet en travers de la route</t>
  </si>
  <si>
    <t>destruction de la barricade du voyageur</t>
  </si>
  <si>
    <t>base 5, +2 route, +1 taille</t>
  </si>
  <si>
    <t>saisie du projectile de la fronde</t>
  </si>
  <si>
    <t xml:space="preserve">le lanceur attrape un objet lancé sur lui </t>
  </si>
  <si>
    <t>saut du magicien</t>
  </si>
  <si>
    <t>le lanceur disparait et réapparait jusqu’à 50m plus loin, dans un endroit en vue ou a lien mystique</t>
  </si>
  <si>
    <t>Aegis du bois incassable</t>
  </si>
  <si>
    <t>façonne un bouclier de bois aussi solide que du fer</t>
  </si>
  <si>
    <t>Base 4, +1 Toucher, +2 A/C</t>
  </si>
  <si>
    <t>Attaque du bûcheron</t>
  </si>
  <si>
    <t>coupe un arbre à se base et le fait tomber dans la direction voulue, infligeant +18 dégats</t>
  </si>
  <si>
    <t>finesse pour cibler, pas de RM</t>
  </si>
  <si>
    <t>Base 5, +3 vue, +2 taille, +1 complément</t>
  </si>
  <si>
    <t>test des flammes</t>
  </si>
  <si>
    <t>ancètre du Certamen</t>
  </si>
  <si>
    <t>un disque empli de feu, +5 dégats à l'intérieur</t>
  </si>
  <si>
    <t>Base 4, +1 toucher, +2 anneau</t>
  </si>
  <si>
    <t>Dernier vol du Phoenix</t>
  </si>
  <si>
    <t>Base 40, +2 taille</t>
  </si>
  <si>
    <t>le lanceur explose dans les flammes inflige 45 dégats sur 4m de rayon, 20 dégats entre 4 et 6m et 5 dégats entre 6 et 10m</t>
  </si>
  <si>
    <t>explosion si grosse qu'elle passe la parma, pas de survie possible sans immunité</t>
  </si>
  <si>
    <t>extinction des feux déchainés</t>
  </si>
  <si>
    <t>éteint tout feu de la taille d'un incendie de maison</t>
  </si>
  <si>
    <t>Base 4, +2 voix, +2 taille</t>
  </si>
  <si>
    <t>Le feu obeissant</t>
  </si>
  <si>
    <t>Contrôle la vitesse et la direction d'un incendie de la taille d'une pièce</t>
  </si>
  <si>
    <t>contourne la RM</t>
  </si>
  <si>
    <t>Base 4, +2 Voix, +1 Concentration, +1 Taille</t>
  </si>
  <si>
    <t>fausses fenêtres</t>
  </si>
  <si>
    <t>un trompe l'œil de la taille d'une porte ou d'une fenêtre</t>
  </si>
  <si>
    <t>Per+finesse contre per+vig</t>
  </si>
  <si>
    <t>Base 2, +2A/C ou anneau, +1 ind.</t>
  </si>
  <si>
    <t>Cri silencieux</t>
  </si>
  <si>
    <t>La voix du lanceur de sort porte clairement vers des cibles à vue, sur Per+finesse à 6+</t>
  </si>
  <si>
    <t>base 2, +3 vue, +1 partie</t>
  </si>
  <si>
    <t>Trompe l'œil</t>
  </si>
  <si>
    <t xml:space="preserve"> un petit objet volant qui par reflexe attire le regard de la cible, qui devient sujette aux sorts a portée regard</t>
  </si>
  <si>
    <t>L'ennemi assailli par le sceau du mage</t>
  </si>
  <si>
    <t>le sceau du mage (ou représentation la plus approchante) remplit la vue de la cible</t>
  </si>
  <si>
    <t>Base 2, +3 Vue, +1 Concentration, +1 Partie</t>
  </si>
  <si>
    <t>vision de la réparation nécessaire</t>
  </si>
  <si>
    <t>les signes d'usure d'équipement expriment le sceau du mage</t>
  </si>
  <si>
    <t>Vision de la surface chaude</t>
  </si>
  <si>
    <t>Base 2, +1 Toucher, +1 Concentration, +3 vue</t>
  </si>
  <si>
    <t>les émanations de chaleur apparaissent à la vue du lanceur</t>
  </si>
  <si>
    <t>sudation visible du voleur</t>
  </si>
  <si>
    <t>le lanceur voit les personnes qui transpirent, même légèrement devant lui, ce qui marque généralement un malaise, la peur</t>
  </si>
  <si>
    <t>Base 2, +3 vue, +1 Concentration, +2 Groupe</t>
  </si>
  <si>
    <t>les détails très fins d'un objet apparaissent en surbrillance</t>
  </si>
  <si>
    <t>Œuvre révélée</t>
  </si>
  <si>
    <t xml:space="preserve">aura de séduction </t>
  </si>
  <si>
    <t>Le lanceur semble plus charmant et convivial (+3)</t>
  </si>
  <si>
    <t>aura de l'enfant innocent</t>
  </si>
  <si>
    <t>le lanceur semble plus candide, naif, crédule (+3)</t>
  </si>
  <si>
    <t>Perdu dans la foule</t>
  </si>
  <si>
    <t>un cône qui rend le lanceur invisible à la cible, mais toujours visible pour ceux en dehors du cône</t>
  </si>
  <si>
    <t>Embuscade sur la route déserte</t>
  </si>
  <si>
    <t>détruit les signes perceptibles de personnes dans un cercle dans une direction, qui semblent invisibles</t>
  </si>
  <si>
    <t>Base 5, +1 toucher, +2 anneau</t>
  </si>
  <si>
    <t>Création de la comparaison</t>
  </si>
  <si>
    <t>insuffle dans l'esprit de la cible une certitude sur la familiarité d'un objet, en le comparant à ce qu'il connait.</t>
  </si>
  <si>
    <t>Agnosie</t>
  </si>
  <si>
    <t xml:space="preserve">Détruit dans l'esprit de la cible la capacité à reconnaitre et à utiliser consciemment une catégorie d'objet </t>
  </si>
  <si>
    <t>création de la réputation imméritée</t>
  </si>
  <si>
    <t>crée le souvenir d'avoir passé une "agréable soirée" avec une personne</t>
  </si>
  <si>
    <t>Base 5, +1 regard, +2 A/C</t>
  </si>
  <si>
    <t>Tâche involontaire</t>
  </si>
  <si>
    <t>une suggestion simple dans l'esprit de la cible qu'il doit associer à une conséquence logique et qui lui fait réaliser la tâche machinalement</t>
  </si>
  <si>
    <t>base 5, +1 regard, +3 lune</t>
  </si>
  <si>
    <t>La voix qui vient de loin</t>
  </si>
  <si>
    <t>retransmet deux minutes d'une conversation dans l"esprit de la cible liée mystiquement</t>
  </si>
  <si>
    <t>Base 3, +4 lien mystique, +1 diamètre</t>
  </si>
  <si>
    <t>trahison chuchotée de l'esprit jaloux</t>
  </si>
  <si>
    <t>le lanceur entend les émotions malveillantes à son encontre de toute personne à portée de sa voix</t>
  </si>
  <si>
    <t>Base 5, +1 concentration, +3 ouie, +1 complexité</t>
  </si>
  <si>
    <t>silence du pigeon voyageur</t>
  </si>
  <si>
    <t>ote de la mémoire une information transmise à un messager, qui la délivre ensuite si un mot de passe défini est prononcé</t>
  </si>
  <si>
    <t>Base 2, +1 regard, +3 lune, +1 complexité</t>
  </si>
  <si>
    <t>revêtir le masque d'un autre</t>
  </si>
  <si>
    <t>la cible prend la personnalité et les souvenirs du prêteur, qui doit être présent lors du rituel.</t>
  </si>
  <si>
    <t>Base 4, +2 voix, +2 groupe</t>
  </si>
  <si>
    <t>Dissolution du mur de boucliers</t>
  </si>
  <si>
    <t>efface de la mémoire des cibles l' expérience d'une compétence précise.</t>
  </si>
  <si>
    <t>Contrainte de l'esprit colérique</t>
  </si>
  <si>
    <t>contraint un esprit plein de haine à obeir par la menace</t>
  </si>
  <si>
    <t>Base 5, +2 voix, +1 concentration</t>
  </si>
  <si>
    <t>affirmation brûlante de la journée</t>
  </si>
  <si>
    <t>Base 5, +1 regard, +2 A/C, +2 Groupe</t>
  </si>
  <si>
    <t>impose une vérité/mensonge dans l'esprit des cibles qui la répètent ensuite comme s'ils en étaient persuadés</t>
  </si>
  <si>
    <t>cf mysteries p28</t>
  </si>
  <si>
    <t>invocation de l'esprit de la colère</t>
  </si>
  <si>
    <t>invoque un esprit de colère lié mystiquement: vice majeur de personalité: fm30, mineur fm 20, trait : score x5</t>
  </si>
  <si>
    <t>épée du fourreau invisible</t>
  </si>
  <si>
    <t>crée une épée dans la main du lanceur</t>
  </si>
  <si>
    <t>int+finesse pour la qualité</t>
  </si>
  <si>
    <t>base 5, +1 diamètre, +1 toucher</t>
  </si>
  <si>
    <t>ecailles d'argent du chevalier</t>
  </si>
  <si>
    <t>crée une armure de maille complète qui prend quelques minutes à revêtir</t>
  </si>
  <si>
    <t>Base 5,  +1 Toucher, +2A/C, +2complexité</t>
  </si>
  <si>
    <t>dureté de l'adamantite</t>
  </si>
  <si>
    <t>donne à un métal une dureté surnaturelle (+2soak ou +1degats)</t>
  </si>
  <si>
    <t>pas d'accumulation avec d'autres sorts possible</t>
  </si>
  <si>
    <t>Base 4, +1 Toucher, +2 A/C, +2métal</t>
  </si>
  <si>
    <t>dispersé comme la lumière</t>
  </si>
  <si>
    <t>destruction de l'ouvrage du maçon</t>
  </si>
  <si>
    <t>détruit le mortier qui assemble les briques ou éléments d'une construction. Pas d'effet sur la pierre brute et massive.</t>
  </si>
  <si>
    <t>Base 3, +2 Voix, +1 Partie, +1 destruction de la pierre</t>
  </si>
  <si>
    <t>Haubert de sublime légèreté</t>
  </si>
  <si>
    <t>allège une armure metallique (full :load-2, partial: -1)</t>
  </si>
  <si>
    <t>Base 5, +1 Toucher, +2 A/C, +2métal</t>
  </si>
  <si>
    <t>sinistre lévitation de la lourde pierre</t>
  </si>
  <si>
    <t>ignore RM</t>
  </si>
  <si>
    <t>ignore RM, dégats dépendent de la taille</t>
  </si>
  <si>
    <t>base 3, +2 voix, +1 concentration, +1 pierre</t>
  </si>
  <si>
    <t>déplace un rocher pour le projeter sur une cible (avec per+finesse)</t>
  </si>
  <si>
    <t>fronde invisible de Vilano</t>
  </si>
  <si>
    <t>lance une pierre non magique +5 degats sur une cible à 20m maxi (per+finesse requis)</t>
  </si>
  <si>
    <t>révélation des créatures magiques</t>
  </si>
  <si>
    <t>Le lanceur voit apparaitre dans sont champ de vision toutes les bêtes à FM</t>
  </si>
  <si>
    <t>Base 5, +1 Concentration, +4 Vue</t>
  </si>
  <si>
    <t>pacte de Zelos</t>
  </si>
  <si>
    <t>invoque Zelos, le daimon de la discorde</t>
  </si>
  <si>
    <t>renaissance de la sorcière paienne</t>
  </si>
  <si>
    <t>Annule un effet de métamorphe si N+10 +1dé &gt; niveau du sort de metamorphe ou changeforme X5</t>
  </si>
  <si>
    <t>silence de la langue maudite</t>
  </si>
  <si>
    <t>enmpêche la cible de lancer une malédiction de niveau &lt; N -10</t>
  </si>
  <si>
    <t>Le vol infatigable</t>
  </si>
  <si>
    <t>la cible peut voyager sans ressentir la fatigue ni le besoin de dormir</t>
  </si>
  <si>
    <t>Marque de l'ombre</t>
  </si>
  <si>
    <t>marque chaque membre d'une armée (1000ind), pour reconnaitre les alliés des ennemis</t>
  </si>
  <si>
    <t>Base 1, +4 vue, +2 A/C, +3 groupe,+2 taille</t>
  </si>
  <si>
    <t>l'œil averti</t>
  </si>
  <si>
    <t>voir une illusion ou une altération, en voyant et l'original et la copie</t>
  </si>
  <si>
    <t>effet base, +2 A/C, +1 effet amélioré</t>
  </si>
  <si>
    <t>utile au quasitors qui doivent retenir un grand nombre de sceaux ou de visages</t>
  </si>
  <si>
    <t>Base 4, +1 concentration</t>
  </si>
  <si>
    <t>pense bête du magicien</t>
  </si>
  <si>
    <t>rafraichit la mémoire du lanceur sur un sujet précis donné</t>
  </si>
  <si>
    <t>Le bon témoin</t>
  </si>
  <si>
    <t>actualise un jour de mémoire dans l'esprit de la cible</t>
  </si>
  <si>
    <t>Base 10, +1 toucher, +2 A/C</t>
  </si>
  <si>
    <t>( carac mentale) du disciple</t>
  </si>
  <si>
    <t>(intelligence, communication, perception, présence) + 1 jusqu'à 0 maxi</t>
  </si>
  <si>
    <t>Base 30, +1 toucher</t>
  </si>
  <si>
    <t>( carac mentale) du héros</t>
  </si>
  <si>
    <t>(intelligence, communication, perception, présence) + 1 jusqu'à +5 maxi</t>
  </si>
  <si>
    <t>Base 55, +1 toucher</t>
  </si>
  <si>
    <t>Révélation de l'esprit persistant</t>
  </si>
  <si>
    <t>Permet au lanceur de voir les fantômes</t>
  </si>
  <si>
    <t>base 3, +1 concentration, +4 vue</t>
  </si>
  <si>
    <t>Oreille de la vérité</t>
  </si>
  <si>
    <t>Le lanceur peut dire s'il entend ou non la vérité</t>
  </si>
  <si>
    <t>Base 10, +1 concentration, +3 ouie</t>
  </si>
  <si>
    <t>Fausse prophétie</t>
  </si>
  <si>
    <t>Modifie les souvenirs et les perceptions de la cible sur l'un de ses cauchemars. Le mage façonne ce cauchemar afin de conduire la cible à agir en conséquence.</t>
  </si>
  <si>
    <t>Base 3, +4 lien mystique, +3 lune</t>
  </si>
  <si>
    <t>Epées d'argent lunaire</t>
  </si>
  <si>
    <t>Rend les armes et armures d'un fantôme solides et utilisables sur les vivants.</t>
  </si>
  <si>
    <t>Base 25, +1 regard, +2 A/C</t>
  </si>
  <si>
    <t>Quinrème spectrale</t>
  </si>
  <si>
    <t>Le sort rend suffisemment solide un navire fantôme pour contenir des êtres vivants et de la cargaison</t>
  </si>
  <si>
    <t>ne commande pas le bateau, faut négocier avec les spectres</t>
  </si>
  <si>
    <t>Base 15, +1 Regard, +3 Lune, +3 Structure</t>
  </si>
  <si>
    <t>Armement des legions de la mort</t>
  </si>
  <si>
    <t>comme épée d'argent lunaire, mais sur une legion de 10000 fantomes qui peuvent utiliser des armes de jet et de siège</t>
  </si>
  <si>
    <t>Base 25, +1 Toucher, +3 Lune, +2 Groupe, +3 Taille</t>
  </si>
  <si>
    <t>aies confiance en moi…</t>
  </si>
  <si>
    <t>Comme aura d'autorité légitime, en plus subtil, incite les companions et grogs à se confier sans contrainte</t>
  </si>
  <si>
    <t>La confession du pénitent</t>
  </si>
  <si>
    <t>la cible voudra absolument et sincèrement tout raconter au lanceur et répondra avec zèle à ses questions.</t>
  </si>
  <si>
    <t>Dangereux pour l'esprit, gain de crepuscule</t>
  </si>
  <si>
    <t>Base 20, +1 regard, +1 concentration</t>
  </si>
  <si>
    <t>Aura d'inconséquence</t>
  </si>
  <si>
    <t>Base 3,  1 Touch,  2 Sun,  3 Spec</t>
  </si>
  <si>
    <t xml:space="preserve">Détourne l'attention des gens vers autre chose que la cible du sort et ceux qui l'entourent </t>
  </si>
  <si>
    <t>idéal pour des mages en ville qui veulent pas se faire remarquer</t>
  </si>
  <si>
    <t>Base 15, +2 Voix, +2 Anneau</t>
  </si>
  <si>
    <t>La voix des espaces creux</t>
  </si>
  <si>
    <t>lie esprits et fantomes à des objets ou des lieux</t>
  </si>
  <si>
    <t>Le visage dans le mirroir</t>
  </si>
  <si>
    <t>oblige un fantôme à posséder le mage mais le mage garde le contrôle. Donne la portée personnel aux sorts affectant l'esprit</t>
  </si>
  <si>
    <t>base 20, +1 regard, +3 lune</t>
  </si>
  <si>
    <t>Méthode simple de fortification</t>
  </si>
  <si>
    <t>élève des fortifications crénelées autour du lanceur (500m  de long, 5 m de haut, 1m d'épaisseur)</t>
  </si>
  <si>
    <t>Base 3, +2 Voix, +2 A/C, +4 taille</t>
  </si>
  <si>
    <t>Sens du vrai chemin</t>
  </si>
  <si>
    <t>Le lanceur est attiré par la direction du lieu lié mystiquement</t>
  </si>
  <si>
    <t>Base2, +4 lien mystique, +1 concentration</t>
  </si>
  <si>
    <t>L'amour de la foi infidèle</t>
  </si>
  <si>
    <t>en touchant un bijou, renseigne sur les activités et sympathies de son porteur</t>
  </si>
  <si>
    <t>Base 25, +1 toucher, +1 concentration</t>
  </si>
  <si>
    <t>parle à l'esprit d'un objet de métal, donne des renseignement sur sa fonction et sur son concepteur</t>
  </si>
  <si>
    <t>Base 30, +1 toucher, +2 A/C</t>
  </si>
  <si>
    <t>Rêve de l'esprit qui se repose</t>
  </si>
  <si>
    <t>Sonde les souvenirs d'un objet de pierre</t>
  </si>
  <si>
    <t>Processus très lent</t>
  </si>
  <si>
    <t>Base 30, +1 Toucher, +2 A/C, +1 complément</t>
  </si>
  <si>
    <t>Comme "rêve de l'esprit qui se repose" mais sur une pierre taillée ou sculpture, tous les souvenirs précédents étant disparus</t>
  </si>
  <si>
    <t xml:space="preserve">Base 35, +1 Toucher, +2 A/C, </t>
  </si>
  <si>
    <t>Rêve de l'esprit artificiel</t>
  </si>
  <si>
    <t>Parole de l'esprit forgé</t>
  </si>
  <si>
    <t>Rêve de l'esprit forgé</t>
  </si>
  <si>
    <t>Comme "rêve de l'esprit artificiel"mais sur des structures en metal</t>
  </si>
  <si>
    <t>base 40, +1 toucher, +2 A/C, +1 complément</t>
  </si>
  <si>
    <t>une fenêtre dans la pierre</t>
  </si>
  <si>
    <t>la pierre a l'interieur du cercle devient transparente</t>
  </si>
  <si>
    <t>Restauration des fils de la magie</t>
  </si>
  <si>
    <t>si une trace demagie est suspectée, ce sort permet d'en restaurer des traces comme s'il venait d'expirer, ce qui permet des recherches InVim plus poussées</t>
  </si>
  <si>
    <t>effet base, +1 toucher, +1 diamètre</t>
  </si>
  <si>
    <t>rituel Mercuriel</t>
  </si>
  <si>
    <t>Bénédiction de Mercure</t>
  </si>
  <si>
    <t>Base 5, +1 toucher, +4 année</t>
  </si>
  <si>
    <t>Imprègne la cible d'une aura surnaturelle, qui augmente les chances que les enfants conçus pendant la période du rituel naissent avec le Don</t>
  </si>
  <si>
    <t>Goût amer de la trahison</t>
  </si>
  <si>
    <t>Le lanceur sent un gout amer dès qu'il est la cible d'une magie active qui a passé sa parma, sans autre indication</t>
  </si>
  <si>
    <t>Base 5, 2 A/C</t>
  </si>
  <si>
    <t>Estimation du sceau faiblissant</t>
  </si>
  <si>
    <t>Ce sort permet l'exament de traces de magie, et renseigne sur la magnitude, les arts et le sceau du lanceur à l'origine ainsi qu'une idée de l'effet</t>
  </si>
  <si>
    <t>Base 10, +1 toucher, +3 détails</t>
  </si>
  <si>
    <t>Odeur de la magie persistante</t>
  </si>
  <si>
    <t>Base 15, +1 Concentration, +2 Vue</t>
  </si>
  <si>
    <t>permet de sentir des effets magiques passés de magnitude -1</t>
  </si>
  <si>
    <t>augmenter la magnitude pour des traces &lt; -1</t>
  </si>
  <si>
    <t>Vision du sceau</t>
  </si>
  <si>
    <t>Le mage repère à vue les traces de magie active et en détermine la magnitude, les arts, le sceau et l'effet approximatif de ce sort ou enchantement</t>
  </si>
  <si>
    <t>Base 10, +1 Concentration, +4 Vision, +3 Details</t>
  </si>
  <si>
    <t>Cercle de clarté</t>
  </si>
  <si>
    <t>Dissipe tout effet Vim de niveau &lt;= N +15 +1dé à l'intérieur du cercle</t>
  </si>
  <si>
    <t>effet base, +1 toucher,+2 anneau</t>
  </si>
  <si>
    <t>coupe des cordes de lien</t>
  </si>
  <si>
    <t>coupe les corde qui lient le mage au familier de manière définitive si (N*2 -5 +1dé) &gt; niveau du plus gros enchantement du familier</t>
  </si>
  <si>
    <t>lassitude du géant</t>
  </si>
  <si>
    <t>une cible jusqu'à taille +2 perdun niveau de fatigue</t>
  </si>
  <si>
    <t>Base 15, +2 voix</t>
  </si>
  <si>
    <t>emprise de la main étrangleuse</t>
  </si>
  <si>
    <t>inflige une blessure grave</t>
  </si>
  <si>
    <t>Le Léger Menhir</t>
  </si>
  <si>
    <t>rend une pierre légère comme une plume</t>
  </si>
  <si>
    <t>Base 4, +1 toucher, +2 A/C, +1 pierre</t>
  </si>
  <si>
    <t>Jeu des glands de chêne</t>
  </si>
  <si>
    <t>projette sur une cible de multiples copeaux de bois des environs qui sont à portée voix +1à +10 dégats</t>
  </si>
  <si>
    <t>Pile branlante</t>
  </si>
  <si>
    <t>pour travailler la finesse</t>
  </si>
  <si>
    <t>empile des petits objets de bois l'un sur l'autre, le perdant est celui qui fait tomber la pile</t>
  </si>
  <si>
    <t>tous les ennemis frémissent</t>
  </si>
  <si>
    <t>jette le bois contenu dans un récipient sur un groupe</t>
  </si>
  <si>
    <t>servant grossièrement taillé</t>
  </si>
  <si>
    <t xml:space="preserve">per+finesse à 6+ </t>
  </si>
  <si>
    <t>sculpte grossièrement une sculpture de bois destiné a être investi par le sort de "l'assassin sculpté"</t>
  </si>
  <si>
    <t>L'assassin sculpté</t>
  </si>
  <si>
    <t>Anime une sculpture de bois qui execute un ordre simple</t>
  </si>
  <si>
    <t>Base 10, +2 A/C</t>
  </si>
  <si>
    <t>Tombe de Kaineus</t>
  </si>
  <si>
    <t>+12 au ciblé</t>
  </si>
  <si>
    <t>Base 3, +2 voix, +2 groupe, +1 taille</t>
  </si>
  <si>
    <t>déverse un gros tas de matière végétale prélevée dans les environs proches sur la cible. Ne blesse pas mais immobilise pour un moment</t>
  </si>
  <si>
    <t>La maison carnivore</t>
  </si>
  <si>
    <t>Anime un batiment en bois qui réalise des taches simples. Il peut se déplacer</t>
  </si>
  <si>
    <t>base 10, +2 A/C, +3 structure</t>
  </si>
  <si>
    <t>sac de plumes</t>
  </si>
  <si>
    <t>Base 4, +1 Toucher, +3 lune, +2 Groupe</t>
  </si>
  <si>
    <t>change les  provisions pesantes de tout un convoi ou une caravane en plumes légères pour faciliter le transport</t>
  </si>
  <si>
    <t>Terram (animal)</t>
  </si>
  <si>
    <t>caverne d'ali baba</t>
  </si>
  <si>
    <t>Base 4, +1 toucher, +4 1an et 1jour, +3 structure, +1 complexité</t>
  </si>
  <si>
    <t>transforme un batiment et tout ce qu'il contient  en gros rocher. Tout à l'interieur est completement preservé.</t>
  </si>
  <si>
    <t>commande de la forêt</t>
  </si>
  <si>
    <t>10000plantess'éveillent à la concience et obeissent aux ordres du lanceur</t>
  </si>
  <si>
    <t>Cœur de Lion</t>
  </si>
  <si>
    <t>instille le courage dans la cible (trait brave +3)</t>
  </si>
  <si>
    <t>Portée</t>
  </si>
  <si>
    <t>Durée</t>
  </si>
  <si>
    <t>base 10, +1 toucher, +1 diamètre, +1 rego</t>
  </si>
  <si>
    <t>base 15, +2 voix, +1 diamètre, +2 groupe</t>
  </si>
  <si>
    <t>base 3, +1 toucher, +1 diamètre</t>
  </si>
  <si>
    <t>Base 4, +2 Voix, +1 diamètre, +2 Groupe</t>
  </si>
  <si>
    <t>base 10, +2 voix, +1 diamètre</t>
  </si>
  <si>
    <t>base 5, +1 toucher, +1 diamètre</t>
  </si>
  <si>
    <t>Base 5, +1 diamètre, +1 intensité lumineuse</t>
  </si>
  <si>
    <t>base 2, +1 toucher, +1 diamètre,+ 4 zone, +3 taille</t>
  </si>
  <si>
    <t>Base 4, +1 diamètre, +6 intensité de chaleur</t>
  </si>
  <si>
    <t>Base 1, +1 Toucher, +1 diamètre, +1 taille, +1 impénétrable à la vue</t>
  </si>
  <si>
    <t>base 2, +2 voix, +1 diamètre, +1 discours intelligible</t>
  </si>
  <si>
    <t>base 3, +2 voix, +1 diamètre, +2 bouge sur commande</t>
  </si>
  <si>
    <t>Base 1, +2 Voix, +1 diamètre, +2 image rapide, +1 image changeante</t>
  </si>
  <si>
    <t>Base 5, +2 route, +1 diamètre, +2groupe</t>
  </si>
  <si>
    <t>base 3, +1 regard, +1 diamètre</t>
  </si>
  <si>
    <t>base 4, +1 regard, +1 diamètre</t>
  </si>
  <si>
    <t>base 3, +2 voix, +2 pièce</t>
  </si>
  <si>
    <t>Base 10, +2 Voix, +1 Concentration, +2 pièce</t>
  </si>
  <si>
    <t>base 2, +1 toucher, +1 diamètre, +2 pièce</t>
  </si>
  <si>
    <t>base 1, +1 toucher, +1 concentration, +2 pièce</t>
  </si>
  <si>
    <t>base 5, +2 production animale,+1 toucher</t>
  </si>
  <si>
    <t>base 3,+2 voix, +1 diamètre</t>
  </si>
  <si>
    <t>base 4,+2 voix, +1 diamètre, +1 rego</t>
  </si>
  <si>
    <t>(Base 5, +1 Toucher, +2 Groupe, +1 flexibilité</t>
  </si>
  <si>
    <t>base 5, +1 toucher, +2 pièce, +1 herbam</t>
  </si>
  <si>
    <t>Base 10, +1 Toucher, +2 Anneau</t>
  </si>
  <si>
    <t>base 2, +1 Touch, +4 année</t>
  </si>
  <si>
    <t>base 25, +2 lune, +1 effet special</t>
  </si>
  <si>
    <t>Base 10, +2 Voix +2 a/c +2 Group +1 taille</t>
  </si>
  <si>
    <t>Base 1, +1 Toucher, +2 A/C, +2 Groupe, +2 produit traité et terminé</t>
  </si>
  <si>
    <t>base1, +2 voix, +2 A/C, +2 groupe</t>
  </si>
  <si>
    <t>base 4, +1 toucher, +3 lignée</t>
  </si>
  <si>
    <t>lignée</t>
  </si>
  <si>
    <t>Route</t>
  </si>
  <si>
    <t>Lignée</t>
  </si>
  <si>
    <t>Effet base ,+1 diamètre</t>
  </si>
  <si>
    <t>Faeric Magic</t>
  </si>
  <si>
    <t>Effet base, +1Toucher, +2anneau</t>
  </si>
  <si>
    <t>Base 5, +1 Toucher, +2 anneau</t>
  </si>
  <si>
    <t>Effet base, +1 toucher, +2 anneau</t>
  </si>
  <si>
    <t>Effet base, +1 toucher, +2anneau</t>
  </si>
  <si>
    <t>base 1, +1 Toucher, +2 anneau, +1 sens additionnel</t>
  </si>
  <si>
    <t>Effet Base, +1 Toucher+2 anneau</t>
  </si>
  <si>
    <t>base 15, +1 regard, +3 marche</t>
  </si>
  <si>
    <t>base 25, +1 regard, +3 marche</t>
  </si>
  <si>
    <t>crée un coeur de taureau qui bat encore</t>
  </si>
  <si>
    <t xml:space="preserve"> base 15 +1  toucher</t>
  </si>
  <si>
    <t>base1, +4 lien mystique</t>
  </si>
  <si>
    <r>
      <rPr>
        <b/>
        <sz val="6"/>
        <color indexed="8"/>
        <rFont val="Arial"/>
        <family val="2"/>
      </rPr>
      <t>Rituel,</t>
    </r>
    <r>
      <rPr>
        <sz val="6"/>
        <color indexed="8"/>
        <rFont val="Arial"/>
        <family val="2"/>
      </rPr>
      <t xml:space="preserve"> vertu metamorph requise</t>
    </r>
  </si>
  <si>
    <r>
      <rPr>
        <b/>
        <sz val="6"/>
        <color rgb="FF00B050"/>
        <rFont val="Arial"/>
        <family val="2"/>
      </rPr>
      <t>Intellego</t>
    </r>
    <r>
      <rPr>
        <b/>
        <sz val="6"/>
        <color indexed="8"/>
        <rFont val="Arial"/>
        <family val="2"/>
      </rPr>
      <t>, Terram</t>
    </r>
  </si>
  <si>
    <r>
      <t xml:space="preserve">Rituel </t>
    </r>
    <r>
      <rPr>
        <sz val="6"/>
        <color indexed="8"/>
        <rFont val="Arial"/>
        <family val="2"/>
      </rPr>
      <t>necessite boosted magic</t>
    </r>
  </si>
  <si>
    <r>
      <t xml:space="preserve">imaginem, </t>
    </r>
    <r>
      <rPr>
        <b/>
        <sz val="6"/>
        <color rgb="FF002060"/>
        <rFont val="Arial"/>
        <family val="2"/>
      </rPr>
      <t>(creo)</t>
    </r>
  </si>
  <si>
    <r>
      <rPr>
        <b/>
        <sz val="6"/>
        <color rgb="FFD14E05"/>
        <rFont val="Arial"/>
        <family val="2"/>
      </rPr>
      <t>rego</t>
    </r>
    <r>
      <rPr>
        <b/>
        <sz val="6"/>
        <color indexed="8"/>
        <rFont val="Arial"/>
        <family val="2"/>
      </rPr>
      <t xml:space="preserve">, </t>
    </r>
    <r>
      <rPr>
        <b/>
        <sz val="6"/>
        <color rgb="FF00B050"/>
        <rFont val="Arial"/>
        <family val="2"/>
      </rPr>
      <t>intellego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</si>
  <si>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magie Mutantum</t>
    </r>
  </si>
  <si>
    <r>
      <rPr>
        <b/>
        <sz val="6"/>
        <color rgb="FF00B050"/>
        <rFont val="Arial"/>
        <family val="2"/>
      </rPr>
      <t>Intellego</t>
    </r>
    <r>
      <rPr>
        <b/>
        <sz val="6"/>
        <color indexed="8"/>
        <rFont val="Arial"/>
        <family val="2"/>
      </rPr>
      <t>, Mentem</t>
    </r>
  </si>
  <si>
    <r>
      <rPr>
        <b/>
        <sz val="6"/>
        <color rgb="FFFF0000"/>
        <rFont val="Arial"/>
        <family val="2"/>
      </rPr>
      <t>Perdo</t>
    </r>
    <r>
      <rPr>
        <b/>
        <sz val="6"/>
        <color indexed="8"/>
        <rFont val="Arial"/>
        <family val="2"/>
      </rPr>
      <t>, corpus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</si>
  <si>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 xml:space="preserve"> (+1 pour taille +3 supp.)</t>
    </r>
  </si>
  <si>
    <r>
      <rPr>
        <b/>
        <sz val="6"/>
        <color indexed="8"/>
        <rFont val="Arial"/>
        <family val="2"/>
      </rPr>
      <t xml:space="preserve">Rituel </t>
    </r>
    <r>
      <rPr>
        <sz val="6"/>
        <color indexed="8"/>
        <rFont val="Arial"/>
        <family val="2"/>
      </rPr>
      <t>+1 aura, +2 effets aquam</t>
    </r>
  </si>
  <si>
    <r>
      <t xml:space="preserve">rituel </t>
    </r>
    <r>
      <rPr>
        <sz val="6"/>
        <color indexed="8"/>
        <rFont val="Arial"/>
        <family val="2"/>
      </rPr>
      <t>à cause de l'effet spectaculaire</t>
    </r>
  </si>
  <si>
    <r>
      <t>r</t>
    </r>
    <r>
      <rPr>
        <b/>
        <sz val="6"/>
        <color indexed="8"/>
        <rFont val="Arial"/>
        <family val="2"/>
      </rPr>
      <t>ituel,</t>
    </r>
    <r>
      <rPr>
        <sz val="6"/>
        <color indexed="8"/>
        <rFont val="Arial"/>
        <family val="2"/>
      </rPr>
      <t xml:space="preserve"> pas sous contrôle une fois lancé</t>
    </r>
  </si>
  <si>
    <r>
      <t xml:space="preserve">imaginem, </t>
    </r>
    <r>
      <rPr>
        <b/>
        <sz val="6"/>
        <color rgb="FFD14E05"/>
        <rFont val="Arial"/>
        <family val="2"/>
      </rPr>
      <t>rego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</si>
  <si>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saison perdue</t>
    </r>
  </si>
  <si>
    <r>
      <t xml:space="preserve">rituel, </t>
    </r>
    <r>
      <rPr>
        <sz val="6"/>
        <color indexed="8"/>
        <rFont val="Arial"/>
        <family val="2"/>
      </rPr>
      <t>chemin de l'énergie</t>
    </r>
  </si>
  <si>
    <r>
      <t xml:space="preserve">rituel </t>
    </r>
    <r>
      <rPr>
        <sz val="6"/>
        <color indexed="8"/>
        <rFont val="Arial"/>
        <family val="2"/>
      </rPr>
      <t>(une version pour chaque carac: for, nrj, dex, viv)</t>
    </r>
  </si>
  <si>
    <r>
      <t xml:space="preserve">rituel, </t>
    </r>
    <r>
      <rPr>
        <sz val="6"/>
        <color indexed="8"/>
        <rFont val="Arial"/>
        <family val="2"/>
      </rPr>
      <t>magie divine</t>
    </r>
  </si>
  <si>
    <r>
      <t xml:space="preserve">rituel, </t>
    </r>
    <r>
      <rPr>
        <sz val="6"/>
        <color indexed="8"/>
        <rFont val="Arial"/>
        <family val="2"/>
      </rPr>
      <t>chance de distorsion</t>
    </r>
  </si>
  <si>
    <r>
      <t>rituel,</t>
    </r>
    <r>
      <rPr>
        <sz val="6"/>
        <color indexed="8"/>
        <rFont val="Arial"/>
        <family val="2"/>
      </rPr>
      <t xml:space="preserve"> 1d simple p129</t>
    </r>
  </si>
  <si>
    <r>
      <rPr>
        <b/>
        <sz val="6"/>
        <color theme="6"/>
        <rFont val="Arial"/>
        <family val="2"/>
      </rPr>
      <t>Intellego</t>
    </r>
    <r>
      <rPr>
        <b/>
        <sz val="6"/>
        <color indexed="8"/>
        <rFont val="Arial"/>
        <family val="2"/>
      </rPr>
      <t xml:space="preserve">, </t>
    </r>
    <r>
      <rPr>
        <b/>
        <sz val="6"/>
        <color rgb="FFD14E05"/>
        <rFont val="Arial"/>
        <family val="2"/>
      </rPr>
      <t>rego</t>
    </r>
    <r>
      <rPr>
        <b/>
        <sz val="6"/>
        <color indexed="8"/>
        <rFont val="Arial"/>
        <family val="2"/>
      </rPr>
      <t>, imaginem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</si>
  <si>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magie de fertilité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</si>
  <si>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magie Defixio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</si>
  <si>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Magie du royaume magique</t>
    </r>
  </si>
  <si>
    <r>
      <rPr>
        <b/>
        <sz val="6"/>
        <color theme="5" tint="-0.499984740745262"/>
        <rFont val="Arial"/>
        <family val="2"/>
      </rPr>
      <t>Muto</t>
    </r>
    <r>
      <rPr>
        <b/>
        <sz val="6"/>
        <color indexed="8"/>
        <rFont val="Arial"/>
        <family val="2"/>
      </rPr>
      <t>, Mentem</t>
    </r>
  </si>
  <si>
    <r>
      <t xml:space="preserve">Rituel, </t>
    </r>
    <r>
      <rPr>
        <sz val="6"/>
        <color indexed="8"/>
        <rFont val="Arial"/>
        <family val="2"/>
      </rPr>
      <t>magie Defixio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</si>
  <si>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un sort / type de plante</t>
    </r>
  </si>
  <si>
    <r>
      <t xml:space="preserve">Muto, </t>
    </r>
    <r>
      <rPr>
        <b/>
        <sz val="6"/>
        <rFont val="Arial"/>
        <family val="2"/>
      </rPr>
      <t>Terram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</si>
  <si>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magie féerique</t>
    </r>
  </si>
  <si>
    <r>
      <rPr>
        <b/>
        <sz val="6"/>
        <color indexed="8"/>
        <rFont val="Arial"/>
        <family val="2"/>
      </rPr>
      <t xml:space="preserve">Rituel, </t>
    </r>
    <r>
      <rPr>
        <sz val="6"/>
        <color indexed="8"/>
        <rFont val="Arial"/>
        <family val="2"/>
      </rPr>
      <t>finesse possible suivant la complexité</t>
    </r>
  </si>
  <si>
    <r>
      <t xml:space="preserve">Rituel </t>
    </r>
    <r>
      <rPr>
        <sz val="6"/>
        <color indexed="8"/>
        <rFont val="Arial"/>
        <family val="2"/>
      </rPr>
      <t>, les frontières doivent être clairement définies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</si>
  <si>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mystère</t>
    </r>
  </si>
  <si>
    <r>
      <rPr>
        <b/>
        <sz val="6"/>
        <color indexed="8"/>
        <rFont val="Arial"/>
        <family val="2"/>
      </rPr>
      <t>Rituel,</t>
    </r>
    <r>
      <rPr>
        <sz val="6"/>
        <color indexed="8"/>
        <rFont val="Arial"/>
        <family val="2"/>
      </rPr>
      <t xml:space="preserve"> magie féerique</t>
    </r>
  </si>
  <si>
    <r>
      <t>Rituel</t>
    </r>
    <r>
      <rPr>
        <sz val="6"/>
        <color indexed="8"/>
        <rFont val="Arial"/>
        <family val="2"/>
      </rPr>
      <t>. 1 pièce/ 5points en art de la mémoire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</si>
  <si>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permanent</t>
    </r>
  </si>
  <si>
    <r>
      <t xml:space="preserve">Rituel, </t>
    </r>
    <r>
      <rPr>
        <sz val="6"/>
        <color indexed="8"/>
        <rFont val="Arial"/>
        <family val="2"/>
      </rPr>
      <t>1 sort / caractéristique</t>
    </r>
  </si>
  <si>
    <r>
      <t xml:space="preserve"> </t>
    </r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. 5xp de distorsion à la fin du sort</t>
    </r>
  </si>
  <si>
    <r>
      <rPr>
        <b/>
        <sz val="6"/>
        <color indexed="8"/>
        <rFont val="Arial"/>
        <family val="2"/>
      </rPr>
      <t>Rituel,</t>
    </r>
    <r>
      <rPr>
        <sz val="6"/>
        <color indexed="8"/>
        <rFont val="Arial"/>
        <family val="2"/>
      </rPr>
      <t xml:space="preserve"> fantôme vivant</t>
    </r>
  </si>
  <si>
    <r>
      <rPr>
        <b/>
        <sz val="6"/>
        <color indexed="8"/>
        <rFont val="Arial"/>
        <family val="2"/>
      </rPr>
      <t>Rituel,</t>
    </r>
    <r>
      <rPr>
        <sz val="6"/>
        <color indexed="8"/>
        <rFont val="Arial"/>
        <family val="2"/>
      </rPr>
      <t xml:space="preserve"> Magie féerique</t>
    </r>
  </si>
  <si>
    <r>
      <t>Rituel,</t>
    </r>
    <r>
      <rPr>
        <sz val="6"/>
        <color indexed="8"/>
        <rFont val="Arial"/>
        <family val="2"/>
      </rPr>
      <t xml:space="preserve"> 1xp de distorsion pour donneur et receveur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</si>
  <si>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,Necromancie Canaanite</t>
    </r>
  </si>
  <si>
    <r>
      <rPr>
        <b/>
        <sz val="6"/>
        <color rgb="FF00B050"/>
        <rFont val="Arial"/>
        <family val="2"/>
      </rPr>
      <t>intellego</t>
    </r>
    <r>
      <rPr>
        <b/>
        <sz val="6"/>
        <color indexed="8"/>
        <rFont val="Arial"/>
        <family val="2"/>
      </rPr>
      <t>, Corpus</t>
    </r>
  </si>
  <si>
    <r>
      <t>Rituel,</t>
    </r>
    <r>
      <rPr>
        <sz val="6"/>
        <color indexed="8"/>
        <rFont val="Arial"/>
        <family val="2"/>
      </rPr>
      <t xml:space="preserve"> Magie defixio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</si>
  <si>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magie sensorielle</t>
    </r>
  </si>
  <si>
    <r>
      <t>rituel</t>
    </r>
    <r>
      <rPr>
        <sz val="6"/>
        <color indexed="8"/>
        <rFont val="Arial"/>
        <family val="2"/>
      </rPr>
      <t>, passer la RM du fantôme</t>
    </r>
  </si>
  <si>
    <r>
      <t xml:space="preserve">rituel, </t>
    </r>
    <r>
      <rPr>
        <sz val="6"/>
        <color indexed="8"/>
        <rFont val="Arial"/>
        <family val="2"/>
      </rPr>
      <t>ne fonctionne pas sur terrain completement à découvert</t>
    </r>
  </si>
  <si>
    <r>
      <t xml:space="preserve">Muto, </t>
    </r>
    <r>
      <rPr>
        <b/>
        <sz val="6"/>
        <rFont val="Arial"/>
        <family val="2"/>
      </rPr>
      <t>Mentem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</si>
  <si>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Grimoire des hauts rêves</t>
    </r>
  </si>
  <si>
    <r>
      <t xml:space="preserve">Creo, </t>
    </r>
    <r>
      <rPr>
        <b/>
        <sz val="6"/>
        <rFont val="Arial"/>
        <family val="2"/>
      </rPr>
      <t>Herbam</t>
    </r>
  </si>
  <si>
    <r>
      <t>rituel,</t>
    </r>
    <r>
      <rPr>
        <sz val="6"/>
        <color indexed="8"/>
        <rFont val="Arial"/>
        <family val="2"/>
      </rPr>
      <t xml:space="preserve"> 1 désastre sup sur l'année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</si>
  <si>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>, Magie divine</t>
    </r>
  </si>
  <si>
    <r>
      <rPr>
        <b/>
        <sz val="6"/>
        <color indexed="8"/>
        <rFont val="Arial"/>
        <family val="2"/>
      </rPr>
      <t xml:space="preserve">Rituel, </t>
    </r>
    <r>
      <rPr>
        <sz val="6"/>
        <color indexed="8"/>
        <rFont val="Arial"/>
        <family val="2"/>
      </rPr>
      <t>Magie divine</t>
    </r>
  </si>
  <si>
    <r>
      <t xml:space="preserve">Creo, </t>
    </r>
    <r>
      <rPr>
        <b/>
        <sz val="6"/>
        <rFont val="Arial"/>
        <family val="2"/>
      </rPr>
      <t>Imaginem</t>
    </r>
  </si>
  <si>
    <r>
      <t xml:space="preserve">Rituel, </t>
    </r>
    <r>
      <rPr>
        <sz val="6"/>
        <color indexed="8"/>
        <rFont val="Arial"/>
        <family val="2"/>
      </rPr>
      <t>grosse punition</t>
    </r>
  </si>
  <si>
    <r>
      <t xml:space="preserve">rituel, </t>
    </r>
    <r>
      <rPr>
        <sz val="6"/>
        <color indexed="8"/>
        <rFont val="Arial"/>
        <family val="2"/>
      </rPr>
      <t>architecture hermétique</t>
    </r>
  </si>
  <si>
    <r>
      <rPr>
        <b/>
        <sz val="6"/>
        <color indexed="8"/>
        <rFont val="Arial"/>
        <family val="2"/>
      </rPr>
      <t xml:space="preserve">rituel </t>
    </r>
    <r>
      <rPr>
        <sz val="6"/>
        <color indexed="8"/>
        <rFont val="Arial"/>
        <family val="2"/>
      </rPr>
      <t>cf mysteries</t>
    </r>
  </si>
  <si>
    <r>
      <rPr>
        <b/>
        <sz val="6"/>
        <color indexed="8"/>
        <rFont val="Arial"/>
        <family val="2"/>
      </rPr>
      <t>Rituel,</t>
    </r>
    <r>
      <rPr>
        <sz val="6"/>
        <color indexed="8"/>
        <rFont val="Arial"/>
        <family val="2"/>
      </rPr>
      <t xml:space="preserve"> théurgie hermétique</t>
    </r>
  </si>
  <si>
    <r>
      <rPr>
        <b/>
        <sz val="6"/>
        <color indexed="8"/>
        <rFont val="Arial"/>
        <family val="2"/>
      </rPr>
      <t>Rituel</t>
    </r>
    <r>
      <rPr>
        <sz val="6"/>
        <color indexed="8"/>
        <rFont val="Arial"/>
        <family val="2"/>
      </rPr>
      <t xml:space="preserve"> Liaison de sort</t>
    </r>
  </si>
  <si>
    <t>base 5, +1 toucher, +2A/C, +1 groupe +1 rego</t>
  </si>
  <si>
    <t>base15, +1 toucher, +2 A/C, +1 partie</t>
  </si>
  <si>
    <t>base 5, +2 voix, +2 A/C, +2 groupe</t>
  </si>
  <si>
    <t>base 5, +1 toucher, +3 lune, +1groupe, + 2 taille</t>
  </si>
  <si>
    <t>base 5, +1 toucher, +2 groupe, +5 complexité, +1 intellego, terram</t>
  </si>
  <si>
    <t>base 15, +1 touche, +2 A/C, +1 taille</t>
  </si>
  <si>
    <t>base 5, +1 toucher, +1 concentration, +4 taille, +1 non naturel</t>
  </si>
  <si>
    <t>base 3, +1 toucher, +1 concentration, +2 non naturel, +1 complément</t>
  </si>
  <si>
    <t>base 5, +1 toucher, +1 concentration, +2 non naturel, +1 complément</t>
  </si>
  <si>
    <t>base 2, +1 toucher,+1 diamètre, +1 non naturel(lançable en intérieur)</t>
  </si>
  <si>
    <t>Effet base, +1 Toucher, +2 anneau</t>
  </si>
  <si>
    <t>base 5, +2 voix, +1 diamètre, +1 complément</t>
  </si>
  <si>
    <t>base 2, +2 voix, +1 concentration, +1 complément</t>
  </si>
  <si>
    <t>Base 3,+2 taille</t>
  </si>
  <si>
    <t>base 2, +2 voix, +2 A/C, +1 complément</t>
  </si>
  <si>
    <t>base 2, +4 lien mystique, +1 concentration, +2 bouge sur commande, +1compelxité, +1 complément</t>
  </si>
  <si>
    <t>base 4, +1 toucher, +2 A/C, +1 partie</t>
  </si>
  <si>
    <t>base 15, +1 concentration, +1 sens supp, +1 complément</t>
  </si>
  <si>
    <t>base 3, +1 toucher, +4 taille, +3 design élaboré</t>
  </si>
  <si>
    <t>base 5, +1 toucher, +1 taille, +1 complément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</si>
</sst>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7"/>
      <color rgb="FFD14E05"/>
      <name val="Arial"/>
      <family val="2"/>
    </font>
    <font>
      <b/>
      <sz val="9"/>
      <color rgb="FFD14E05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7"/>
      <color rgb="FFD14E05"/>
      <name val="Arial"/>
      <family val="2"/>
    </font>
    <font>
      <b/>
      <sz val="6"/>
      <color indexed="8"/>
      <name val="Arial"/>
      <family val="2"/>
    </font>
    <font>
      <b/>
      <sz val="6"/>
      <color rgb="FF002060"/>
      <name val="Arial"/>
      <family val="2"/>
    </font>
    <font>
      <sz val="6"/>
      <color indexed="8"/>
      <name val="Arial"/>
      <family val="2"/>
    </font>
    <font>
      <b/>
      <sz val="6"/>
      <color rgb="FFD14E05"/>
      <name val="Arial"/>
      <family val="2"/>
    </font>
    <font>
      <b/>
      <sz val="6"/>
      <color theme="5" tint="-0.499984740745262"/>
      <name val="Arial"/>
      <family val="2"/>
    </font>
    <font>
      <b/>
      <sz val="6"/>
      <color rgb="FF00B050"/>
      <name val="Arial"/>
      <family val="2"/>
    </font>
    <font>
      <b/>
      <sz val="6"/>
      <color rgb="FFFF0000"/>
      <name val="Arial"/>
      <family val="2"/>
    </font>
    <font>
      <b/>
      <sz val="6"/>
      <color rgb="FFD1A505"/>
      <name val="Arial"/>
      <family val="2"/>
    </font>
    <font>
      <b/>
      <sz val="6"/>
      <color rgb="FF0070C0"/>
      <name val="Arial"/>
      <family val="2"/>
    </font>
    <font>
      <b/>
      <sz val="6"/>
      <color theme="6"/>
      <name val="Arial"/>
      <family val="2"/>
    </font>
    <font>
      <b/>
      <sz val="6"/>
      <name val="Arial"/>
      <family val="2"/>
    </font>
    <font>
      <sz val="6"/>
      <color rgb="FF002060"/>
      <name val="Arial"/>
      <family val="2"/>
    </font>
    <font>
      <sz val="6"/>
      <color theme="1"/>
      <name val="Arial"/>
      <family val="2"/>
    </font>
    <font>
      <b/>
      <sz val="8"/>
      <color indexed="8"/>
      <name val="Arial"/>
      <family val="2"/>
    </font>
    <font>
      <sz val="12"/>
      <color theme="9" tint="0.39997558519241921"/>
      <name val="Arial"/>
      <family val="2"/>
    </font>
    <font>
      <b/>
      <sz val="12"/>
      <color theme="9" tint="0.39997558519241921"/>
      <name val="Arial"/>
      <family val="2"/>
    </font>
    <font>
      <sz val="12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4" fillId="0" borderId="1" xfId="0" quotePrefix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8" borderId="1" xfId="0" applyFill="1" applyBorder="1" applyAlignment="1">
      <alignment horizontal="left" vertical="top" wrapText="1"/>
    </xf>
    <xf numFmtId="0" fontId="0" fillId="7" borderId="1" xfId="0" quotePrefix="1" applyFill="1" applyBorder="1" applyAlignment="1">
      <alignment vertical="top" wrapText="1"/>
    </xf>
    <xf numFmtId="0" fontId="0" fillId="2" borderId="1" xfId="0" quotePrefix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9" borderId="2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quotePrefix="1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quotePrefix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0" fillId="10" borderId="1" xfId="0" applyFill="1" applyBorder="1"/>
    <xf numFmtId="49" fontId="6" fillId="0" borderId="0" xfId="0" applyNumberFormat="1" applyFont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wrapText="1" shrinkToFit="1"/>
    </xf>
    <xf numFmtId="0" fontId="6" fillId="0" borderId="0" xfId="0" applyFont="1" applyAlignment="1">
      <alignment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13" fillId="11" borderId="0" xfId="0" applyFont="1" applyFill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22" borderId="11" xfId="0" applyFont="1" applyFill="1" applyBorder="1" applyAlignment="1">
      <alignment horizontal="center" vertical="center" wrapText="1" shrinkToFit="1"/>
    </xf>
    <xf numFmtId="0" fontId="9" fillId="22" borderId="13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15" fillId="13" borderId="1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49" fontId="17" fillId="0" borderId="1" xfId="0" applyNumberFormat="1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49" fontId="17" fillId="0" borderId="1" xfId="0" applyNumberFormat="1" applyFont="1" applyBorder="1" applyAlignment="1">
      <alignment vertical="center" wrapText="1" shrinkToFit="1"/>
    </xf>
    <xf numFmtId="0" fontId="15" fillId="16" borderId="11" xfId="0" applyFont="1" applyFill="1" applyBorder="1" applyAlignment="1">
      <alignment horizontal="center" vertical="center" wrapText="1" shrinkToFit="1"/>
    </xf>
    <xf numFmtId="0" fontId="15" fillId="14" borderId="11" xfId="0" applyFont="1" applyFill="1" applyBorder="1" applyAlignment="1">
      <alignment horizontal="center" vertical="center" wrapText="1" shrinkToFit="1"/>
    </xf>
    <xf numFmtId="0" fontId="15" fillId="17" borderId="11" xfId="0" applyFont="1" applyFill="1" applyBorder="1" applyAlignment="1">
      <alignment horizontal="center" vertical="center" wrapText="1" shrinkToFit="1"/>
    </xf>
    <xf numFmtId="0" fontId="15" fillId="11" borderId="11" xfId="0" applyFont="1" applyFill="1" applyBorder="1" applyAlignment="1">
      <alignment horizontal="center" vertical="center" wrapText="1" shrinkToFit="1"/>
    </xf>
    <xf numFmtId="0" fontId="15" fillId="18" borderId="11" xfId="0" applyFont="1" applyFill="1" applyBorder="1" applyAlignment="1">
      <alignment horizontal="center" vertical="center" wrapText="1" shrinkToFit="1"/>
    </xf>
    <xf numFmtId="0" fontId="15" fillId="11" borderId="1" xfId="0" applyFont="1" applyFill="1" applyBorder="1" applyAlignment="1">
      <alignment horizontal="center" vertical="center" wrapText="1" shrinkToFit="1"/>
    </xf>
    <xf numFmtId="0" fontId="17" fillId="11" borderId="1" xfId="0" applyFont="1" applyFill="1" applyBorder="1" applyAlignment="1">
      <alignment horizontal="left" vertical="center" wrapText="1" shrinkToFit="1"/>
    </xf>
    <xf numFmtId="0" fontId="17" fillId="11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15" fillId="19" borderId="11" xfId="0" applyFont="1" applyFill="1" applyBorder="1" applyAlignment="1">
      <alignment horizontal="center" vertical="center" wrapText="1" shrinkToFit="1"/>
    </xf>
    <xf numFmtId="0" fontId="15" fillId="15" borderId="1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15" fillId="20" borderId="11" xfId="0" applyFont="1" applyFill="1" applyBorder="1" applyAlignment="1">
      <alignment horizontal="center" vertical="center" wrapText="1" shrinkToFit="1"/>
    </xf>
    <xf numFmtId="0" fontId="27" fillId="0" borderId="1" xfId="0" applyFont="1" applyBorder="1" applyAlignment="1">
      <alignment wrapText="1"/>
    </xf>
    <xf numFmtId="0" fontId="15" fillId="21" borderId="11" xfId="0" applyFont="1" applyFill="1" applyBorder="1" applyAlignment="1">
      <alignment horizontal="center" vertical="center" wrapText="1" shrinkToFit="1"/>
    </xf>
    <xf numFmtId="0" fontId="17" fillId="21" borderId="11" xfId="0" applyFont="1" applyFill="1" applyBorder="1" applyAlignment="1">
      <alignment horizontal="center" vertical="center" wrapText="1" shrinkToFit="1"/>
    </xf>
    <xf numFmtId="8" fontId="15" fillId="0" borderId="1" xfId="0" applyNumberFormat="1" applyFont="1" applyBorder="1" applyAlignment="1">
      <alignment horizontal="center" vertical="center" wrapText="1" shrinkToFit="1"/>
    </xf>
    <xf numFmtId="0" fontId="15" fillId="10" borderId="11" xfId="0" applyFont="1" applyFill="1" applyBorder="1" applyAlignment="1">
      <alignment horizontal="center" vertical="center" wrapText="1" shrinkToFit="1"/>
    </xf>
    <xf numFmtId="0" fontId="28" fillId="12" borderId="1" xfId="0" applyFont="1" applyFill="1" applyBorder="1" applyAlignment="1">
      <alignment horizontal="center" vertical="center" wrapText="1" shrinkToFit="1"/>
    </xf>
    <xf numFmtId="0" fontId="5" fillId="12" borderId="1" xfId="0" applyFont="1" applyFill="1" applyBorder="1" applyAlignment="1">
      <alignment horizontal="center" vertical="center" wrapText="1" shrinkToFit="1"/>
    </xf>
    <xf numFmtId="0" fontId="28" fillId="11" borderId="0" xfId="0" applyFont="1" applyFill="1" applyAlignment="1">
      <alignment horizontal="center" vertical="center" wrapText="1" shrinkToFit="1"/>
    </xf>
    <xf numFmtId="0" fontId="5" fillId="11" borderId="0" xfId="0" applyFont="1" applyFill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28" fillId="11" borderId="19" xfId="0" applyFont="1" applyFill="1" applyBorder="1" applyAlignment="1">
      <alignment horizontal="center" vertical="center" wrapText="1" shrinkToFit="1"/>
    </xf>
    <xf numFmtId="49" fontId="9" fillId="0" borderId="19" xfId="0" applyNumberFormat="1" applyFont="1" applyBorder="1" applyAlignment="1">
      <alignment horizontal="center" vertical="center" wrapText="1" shrinkToFit="1"/>
    </xf>
    <xf numFmtId="0" fontId="15" fillId="13" borderId="17" xfId="0" applyFont="1" applyFill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28" fillId="12" borderId="6" xfId="0" applyFont="1" applyFill="1" applyBorder="1" applyAlignment="1">
      <alignment horizontal="center" vertical="center" wrapText="1" shrinkToFit="1"/>
    </xf>
    <xf numFmtId="49" fontId="17" fillId="0" borderId="6" xfId="0" applyNumberFormat="1" applyFont="1" applyBorder="1" applyAlignment="1">
      <alignment horizontal="left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left" vertical="center" wrapText="1" shrinkToFit="1"/>
    </xf>
    <xf numFmtId="0" fontId="12" fillId="13" borderId="22" xfId="0" applyFont="1" applyFill="1" applyBorder="1" applyAlignment="1">
      <alignment vertical="center" wrapText="1" shrinkToFit="1"/>
    </xf>
    <xf numFmtId="0" fontId="12" fillId="13" borderId="23" xfId="0" applyFont="1" applyFill="1" applyBorder="1" applyAlignment="1">
      <alignment vertical="center" wrapText="1" shrinkToFit="1"/>
    </xf>
    <xf numFmtId="0" fontId="28" fillId="13" borderId="23" xfId="0" applyFont="1" applyFill="1" applyBorder="1" applyAlignment="1">
      <alignment vertical="center" wrapText="1" shrinkToFit="1"/>
    </xf>
    <xf numFmtId="0" fontId="12" fillId="13" borderId="23" xfId="0" applyFont="1" applyFill="1" applyBorder="1" applyAlignment="1">
      <alignment horizontal="center" vertical="center" wrapText="1" shrinkToFit="1"/>
    </xf>
    <xf numFmtId="0" fontId="6" fillId="13" borderId="23" xfId="0" applyFont="1" applyFill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28" fillId="12" borderId="5" xfId="0" applyFont="1" applyFill="1" applyBorder="1" applyAlignment="1">
      <alignment horizontal="center" vertical="center" wrapText="1" shrinkToFit="1"/>
    </xf>
    <xf numFmtId="49" fontId="17" fillId="0" borderId="5" xfId="0" applyNumberFormat="1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5" fillId="16" borderId="17" xfId="0" applyFont="1" applyFill="1" applyBorder="1" applyAlignment="1">
      <alignment horizontal="center" vertical="center" wrapText="1" shrinkToFit="1"/>
    </xf>
    <xf numFmtId="49" fontId="15" fillId="0" borderId="5" xfId="0" applyNumberFormat="1" applyFont="1" applyBorder="1" applyAlignment="1">
      <alignment horizontal="left" vertical="center" wrapText="1" shrinkToFit="1"/>
    </xf>
    <xf numFmtId="0" fontId="15" fillId="14" borderId="17" xfId="0" applyFont="1" applyFill="1" applyBorder="1" applyAlignment="1">
      <alignment horizontal="center" vertical="center" wrapText="1" shrinkToFit="1"/>
    </xf>
    <xf numFmtId="0" fontId="15" fillId="17" borderId="17" xfId="0" applyFont="1" applyFill="1" applyBorder="1" applyAlignment="1">
      <alignment horizontal="center" vertical="center" wrapText="1" shrinkToFit="1"/>
    </xf>
    <xf numFmtId="0" fontId="15" fillId="18" borderId="17" xfId="0" applyFont="1" applyFill="1" applyBorder="1" applyAlignment="1">
      <alignment horizontal="center" vertical="center" wrapText="1" shrinkToFit="1"/>
    </xf>
    <xf numFmtId="0" fontId="15" fillId="11" borderId="6" xfId="0" applyFont="1" applyFill="1" applyBorder="1" applyAlignment="1">
      <alignment horizontal="center" vertical="center" wrapText="1" shrinkToFit="1"/>
    </xf>
    <xf numFmtId="0" fontId="17" fillId="11" borderId="6" xfId="0" applyFont="1" applyFill="1" applyBorder="1" applyAlignment="1">
      <alignment horizontal="left" vertical="center" wrapText="1" shrinkToFit="1"/>
    </xf>
    <xf numFmtId="0" fontId="17" fillId="11" borderId="6" xfId="0" applyFont="1" applyFill="1" applyBorder="1" applyAlignment="1">
      <alignment horizontal="center" vertical="center" wrapText="1" shrinkToFit="1"/>
    </xf>
    <xf numFmtId="0" fontId="15" fillId="19" borderId="17" xfId="0" applyFont="1" applyFill="1" applyBorder="1" applyAlignment="1">
      <alignment horizontal="center" vertical="center" wrapText="1" shrinkToFit="1"/>
    </xf>
    <xf numFmtId="0" fontId="15" fillId="15" borderId="17" xfId="0" applyFont="1" applyFill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 wrapText="1" shrinkToFit="1"/>
    </xf>
    <xf numFmtId="0" fontId="5" fillId="12" borderId="6" xfId="0" applyFont="1" applyFill="1" applyBorder="1" applyAlignment="1">
      <alignment horizontal="center" vertical="center" wrapText="1" shrinkToFit="1"/>
    </xf>
    <xf numFmtId="0" fontId="12" fillId="20" borderId="22" xfId="0" applyFont="1" applyFill="1" applyBorder="1" applyAlignment="1">
      <alignment vertical="center" wrapText="1" shrinkToFit="1"/>
    </xf>
    <xf numFmtId="0" fontId="12" fillId="20" borderId="23" xfId="0" applyFont="1" applyFill="1" applyBorder="1" applyAlignment="1">
      <alignment vertical="center" wrapText="1" shrinkToFit="1"/>
    </xf>
    <xf numFmtId="0" fontId="12" fillId="20" borderId="23" xfId="0" applyFont="1" applyFill="1" applyBorder="1" applyAlignment="1">
      <alignment horizontal="center" vertical="center" wrapText="1" shrinkToFit="1"/>
    </xf>
    <xf numFmtId="0" fontId="31" fillId="20" borderId="23" xfId="0" applyFont="1" applyFill="1" applyBorder="1" applyAlignment="1">
      <alignment horizontal="left" vertical="center" wrapText="1" shrinkToFit="1"/>
    </xf>
    <xf numFmtId="0" fontId="15" fillId="20" borderId="25" xfId="0" applyFont="1" applyFill="1" applyBorder="1" applyAlignment="1">
      <alignment horizontal="center" vertical="center" wrapText="1" shrinkToFit="1"/>
    </xf>
    <xf numFmtId="0" fontId="15" fillId="21" borderId="17" xfId="0" applyFont="1" applyFill="1" applyBorder="1" applyAlignment="1">
      <alignment horizontal="center" vertical="center" wrapText="1" shrinkToFit="1"/>
    </xf>
    <xf numFmtId="0" fontId="15" fillId="21" borderId="22" xfId="0" applyFont="1" applyFill="1" applyBorder="1" applyAlignment="1">
      <alignment vertical="center" wrapText="1" shrinkToFit="1"/>
    </xf>
    <xf numFmtId="0" fontId="15" fillId="21" borderId="23" xfId="0" applyFont="1" applyFill="1" applyBorder="1" applyAlignment="1">
      <alignment vertical="center" wrapText="1" shrinkToFit="1"/>
    </xf>
    <xf numFmtId="0" fontId="28" fillId="21" borderId="23" xfId="0" applyFont="1" applyFill="1" applyBorder="1" applyAlignment="1">
      <alignment vertical="center" wrapText="1" shrinkToFit="1"/>
    </xf>
    <xf numFmtId="0" fontId="17" fillId="21" borderId="23" xfId="0" applyFont="1" applyFill="1" applyBorder="1" applyAlignment="1">
      <alignment horizontal="left" vertical="center" wrapText="1" shrinkToFit="1"/>
    </xf>
    <xf numFmtId="0" fontId="12" fillId="21" borderId="23" xfId="0" applyFont="1" applyFill="1" applyBorder="1" applyAlignment="1">
      <alignment horizontal="center" vertical="center" wrapText="1" shrinkToFit="1"/>
    </xf>
    <xf numFmtId="0" fontId="15" fillId="10" borderId="17" xfId="0" applyFont="1" applyFill="1" applyBorder="1" applyAlignment="1">
      <alignment horizontal="center" vertical="center" wrapText="1" shrinkToFit="1"/>
    </xf>
    <xf numFmtId="49" fontId="15" fillId="0" borderId="6" xfId="0" applyNumberFormat="1" applyFont="1" applyBorder="1" applyAlignment="1">
      <alignment horizontal="left" vertical="center" wrapText="1" shrinkToFit="1"/>
    </xf>
    <xf numFmtId="0" fontId="15" fillId="10" borderId="22" xfId="0" applyFont="1" applyFill="1" applyBorder="1" applyAlignment="1">
      <alignment vertical="center" wrapText="1" shrinkToFit="1"/>
    </xf>
    <xf numFmtId="0" fontId="15" fillId="10" borderId="23" xfId="0" applyFont="1" applyFill="1" applyBorder="1" applyAlignment="1">
      <alignment vertical="center" wrapText="1" shrinkToFit="1"/>
    </xf>
    <xf numFmtId="0" fontId="28" fillId="10" borderId="23" xfId="0" applyFont="1" applyFill="1" applyBorder="1" applyAlignment="1">
      <alignment vertical="center" wrapText="1" shrinkToFit="1"/>
    </xf>
    <xf numFmtId="0" fontId="17" fillId="10" borderId="23" xfId="0" applyFont="1" applyFill="1" applyBorder="1" applyAlignment="1">
      <alignment horizontal="left" vertical="center" wrapText="1" shrinkToFit="1"/>
    </xf>
    <xf numFmtId="0" fontId="12" fillId="10" borderId="23" xfId="0" applyFont="1" applyFill="1" applyBorder="1" applyAlignment="1">
      <alignment horizontal="center" vertical="center" wrapText="1" shrinkToFit="1"/>
    </xf>
    <xf numFmtId="0" fontId="15" fillId="20" borderId="17" xfId="0" applyFont="1" applyFill="1" applyBorder="1" applyAlignment="1">
      <alignment horizontal="center" vertical="center" wrapText="1" shrinkToFit="1"/>
    </xf>
    <xf numFmtId="0" fontId="15" fillId="10" borderId="13" xfId="0" applyFont="1" applyFill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28" fillId="12" borderId="14" xfId="0" applyFont="1" applyFill="1" applyBorder="1" applyAlignment="1">
      <alignment horizontal="center" vertical="center" wrapText="1" shrinkToFit="1"/>
    </xf>
    <xf numFmtId="49" fontId="17" fillId="0" borderId="14" xfId="0" applyNumberFormat="1" applyFont="1" applyBorder="1" applyAlignment="1">
      <alignment horizontal="left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left" vertical="center" wrapText="1" shrinkToFit="1"/>
    </xf>
    <xf numFmtId="0" fontId="15" fillId="10" borderId="25" xfId="0" applyFont="1" applyFill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27" xfId="0" applyFont="1" applyBorder="1" applyAlignment="1">
      <alignment horizontal="left" vertical="center" wrapText="1" shrinkToFit="1"/>
    </xf>
    <xf numFmtId="0" fontId="17" fillId="0" borderId="28" xfId="0" applyFont="1" applyBorder="1" applyAlignment="1">
      <alignment horizontal="left" vertical="center" wrapText="1" shrinkToFit="1"/>
    </xf>
    <xf numFmtId="0" fontId="17" fillId="0" borderId="29" xfId="0" applyFont="1" applyBorder="1" applyAlignment="1">
      <alignment horizontal="left" vertical="center" wrapText="1" shrinkToFit="1"/>
    </xf>
    <xf numFmtId="0" fontId="12" fillId="13" borderId="24" xfId="0" applyFont="1" applyFill="1" applyBorder="1" applyAlignment="1">
      <alignment vertical="center" wrapText="1" shrinkToFit="1"/>
    </xf>
    <xf numFmtId="0" fontId="17" fillId="0" borderId="21" xfId="0" applyFont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 shrinkToFit="1"/>
    </xf>
    <xf numFmtId="0" fontId="17" fillId="11" borderId="12" xfId="0" applyFont="1" applyFill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11" borderId="21" xfId="0" applyFont="1" applyFill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0" fontId="31" fillId="18" borderId="22" xfId="0" applyFont="1" applyFill="1" applyBorder="1" applyAlignment="1">
      <alignment wrapText="1" shrinkToFit="1"/>
    </xf>
    <xf numFmtId="0" fontId="12" fillId="18" borderId="23" xfId="0" applyFont="1" applyFill="1" applyBorder="1" applyAlignment="1">
      <alignment vertical="center" wrapText="1" shrinkToFit="1"/>
    </xf>
    <xf numFmtId="0" fontId="12" fillId="18" borderId="23" xfId="0" applyFont="1" applyFill="1" applyBorder="1" applyAlignment="1">
      <alignment horizontal="center" vertical="center" wrapText="1" shrinkToFit="1"/>
    </xf>
    <xf numFmtId="0" fontId="31" fillId="18" borderId="23" xfId="0" applyFont="1" applyFill="1" applyBorder="1" applyAlignment="1">
      <alignment horizontal="left" vertical="center" wrapText="1" shrinkToFit="1"/>
    </xf>
    <xf numFmtId="0" fontId="12" fillId="18" borderId="24" xfId="0" applyFont="1" applyFill="1" applyBorder="1" applyAlignment="1">
      <alignment vertical="center" wrapText="1" shrinkToFit="1"/>
    </xf>
    <xf numFmtId="0" fontId="15" fillId="19" borderId="22" xfId="0" applyFont="1" applyFill="1" applyBorder="1" applyAlignment="1">
      <alignment vertical="center" wrapText="1" shrinkToFit="1"/>
    </xf>
    <xf numFmtId="0" fontId="15" fillId="19" borderId="23" xfId="0" applyFont="1" applyFill="1" applyBorder="1" applyAlignment="1">
      <alignment vertical="center" wrapText="1" shrinkToFit="1"/>
    </xf>
    <xf numFmtId="0" fontId="28" fillId="19" borderId="23" xfId="0" applyFont="1" applyFill="1" applyBorder="1" applyAlignment="1">
      <alignment vertical="center" wrapText="1" shrinkToFit="1"/>
    </xf>
    <xf numFmtId="0" fontId="12" fillId="19" borderId="23" xfId="0" applyFont="1" applyFill="1" applyBorder="1" applyAlignment="1">
      <alignment horizontal="center" vertical="center" wrapText="1" shrinkToFit="1"/>
    </xf>
    <xf numFmtId="0" fontId="17" fillId="19" borderId="23" xfId="0" applyFont="1" applyFill="1" applyBorder="1" applyAlignment="1">
      <alignment horizontal="left" vertical="center" wrapText="1" shrinkToFit="1"/>
    </xf>
    <xf numFmtId="0" fontId="15" fillId="19" borderId="24" xfId="0" applyFont="1" applyFill="1" applyBorder="1" applyAlignment="1">
      <alignment vertical="center" wrapText="1" shrinkToFit="1"/>
    </xf>
    <xf numFmtId="0" fontId="17" fillId="15" borderId="22" xfId="0" applyFont="1" applyFill="1" applyBorder="1" applyAlignment="1">
      <alignment vertical="center" wrapText="1" shrinkToFit="1"/>
    </xf>
    <xf numFmtId="0" fontId="17" fillId="15" borderId="23" xfId="0" applyFont="1" applyFill="1" applyBorder="1" applyAlignment="1">
      <alignment vertical="center" wrapText="1" shrinkToFit="1"/>
    </xf>
    <xf numFmtId="0" fontId="5" fillId="15" borderId="23" xfId="0" applyFont="1" applyFill="1" applyBorder="1" applyAlignment="1">
      <alignment vertical="center" wrapText="1" shrinkToFit="1"/>
    </xf>
    <xf numFmtId="0" fontId="12" fillId="15" borderId="23" xfId="0" applyFont="1" applyFill="1" applyBorder="1" applyAlignment="1">
      <alignment horizontal="center" vertical="center" wrapText="1" shrinkToFit="1"/>
    </xf>
    <xf numFmtId="0" fontId="17" fillId="15" borderId="23" xfId="0" applyFont="1" applyFill="1" applyBorder="1" applyAlignment="1">
      <alignment horizontal="left" vertical="center" wrapText="1" shrinkToFit="1"/>
    </xf>
    <xf numFmtId="0" fontId="17" fillId="15" borderId="24" xfId="0" applyFont="1" applyFill="1" applyBorder="1" applyAlignment="1">
      <alignment vertical="center" wrapText="1" shrinkToFit="1"/>
    </xf>
    <xf numFmtId="0" fontId="12" fillId="20" borderId="24" xfId="0" applyFont="1" applyFill="1" applyBorder="1" applyAlignment="1">
      <alignment vertical="center" wrapText="1" shrinkToFit="1"/>
    </xf>
    <xf numFmtId="0" fontId="15" fillId="21" borderId="24" xfId="0" applyFont="1" applyFill="1" applyBorder="1" applyAlignment="1">
      <alignment vertical="center" wrapText="1" shrinkToFit="1"/>
    </xf>
    <xf numFmtId="0" fontId="15" fillId="10" borderId="24" xfId="0" applyFont="1" applyFill="1" applyBorder="1" applyAlignment="1">
      <alignment vertical="center" wrapText="1" shrinkToFit="1"/>
    </xf>
    <xf numFmtId="0" fontId="15" fillId="13" borderId="13" xfId="0" applyFont="1" applyFill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 wrapText="1" shrinkToFit="1"/>
    </xf>
    <xf numFmtId="0" fontId="15" fillId="13" borderId="8" xfId="0" applyFont="1" applyFill="1" applyBorder="1" applyAlignment="1">
      <alignment horizontal="center" vertical="center" wrapText="1" shrinkToFit="1"/>
    </xf>
    <xf numFmtId="0" fontId="20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28" fillId="12" borderId="9" xfId="0" applyFont="1" applyFill="1" applyBorder="1" applyAlignment="1">
      <alignment horizontal="center" vertical="center" wrapText="1" shrinkToFit="1"/>
    </xf>
    <xf numFmtId="49" fontId="17" fillId="0" borderId="9" xfId="0" applyNumberFormat="1" applyFont="1" applyBorder="1" applyAlignment="1">
      <alignment horizontal="left" vertical="center" wrapText="1" shrinkToFit="1"/>
    </xf>
    <xf numFmtId="0" fontId="17" fillId="0" borderId="9" xfId="0" applyFont="1" applyBorder="1" applyAlignment="1">
      <alignment horizontal="left" vertical="center" wrapText="1" shrinkToFit="1"/>
    </xf>
    <xf numFmtId="0" fontId="17" fillId="0" borderId="30" xfId="0" applyFont="1" applyBorder="1" applyAlignment="1">
      <alignment horizontal="left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wrapText="1" shrinkToFit="1"/>
    </xf>
    <xf numFmtId="0" fontId="19" fillId="0" borderId="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center" vertical="center" wrapText="1" shrinkToFit="1"/>
    </xf>
    <xf numFmtId="0" fontId="15" fillId="16" borderId="22" xfId="0" applyFont="1" applyFill="1" applyBorder="1" applyAlignment="1">
      <alignment vertical="center" wrapText="1" shrinkToFit="1"/>
    </xf>
    <xf numFmtId="0" fontId="15" fillId="16" borderId="23" xfId="0" applyFont="1" applyFill="1" applyBorder="1" applyAlignment="1">
      <alignment vertical="center" wrapText="1" shrinkToFit="1"/>
    </xf>
    <xf numFmtId="0" fontId="28" fillId="16" borderId="23" xfId="0" applyFont="1" applyFill="1" applyBorder="1" applyAlignment="1">
      <alignment vertical="center" wrapText="1" shrinkToFit="1"/>
    </xf>
    <xf numFmtId="0" fontId="12" fillId="16" borderId="23" xfId="0" applyFont="1" applyFill="1" applyBorder="1" applyAlignment="1">
      <alignment horizontal="center" vertical="center" wrapText="1" shrinkToFit="1"/>
    </xf>
    <xf numFmtId="0" fontId="17" fillId="16" borderId="23" xfId="0" applyFont="1" applyFill="1" applyBorder="1" applyAlignment="1">
      <alignment horizontal="left" vertical="center" wrapText="1" shrinkToFit="1"/>
    </xf>
    <xf numFmtId="0" fontId="15" fillId="16" borderId="24" xfId="0" applyFont="1" applyFill="1" applyBorder="1" applyAlignment="1">
      <alignment vertical="center" wrapText="1" shrinkToFit="1"/>
    </xf>
    <xf numFmtId="0" fontId="15" fillId="16" borderId="13" xfId="0" applyFont="1" applyFill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15" fillId="16" borderId="8" xfId="0" applyFont="1" applyFill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49" fontId="15" fillId="0" borderId="14" xfId="0" applyNumberFormat="1" applyFont="1" applyBorder="1" applyAlignment="1">
      <alignment horizontal="left" vertical="center" wrapText="1" shrinkToFit="1"/>
    </xf>
    <xf numFmtId="0" fontId="17" fillId="14" borderId="22" xfId="0" applyFont="1" applyFill="1" applyBorder="1" applyAlignment="1">
      <alignment wrapText="1" shrinkToFit="1"/>
    </xf>
    <xf numFmtId="0" fontId="15" fillId="14" borderId="23" xfId="0" applyFont="1" applyFill="1" applyBorder="1" applyAlignment="1">
      <alignment vertical="center" wrapText="1" shrinkToFit="1"/>
    </xf>
    <xf numFmtId="0" fontId="28" fillId="14" borderId="23" xfId="0" applyFont="1" applyFill="1" applyBorder="1" applyAlignment="1">
      <alignment vertical="center" wrapText="1" shrinkToFit="1"/>
    </xf>
    <xf numFmtId="0" fontId="12" fillId="14" borderId="23" xfId="0" applyFont="1" applyFill="1" applyBorder="1" applyAlignment="1">
      <alignment horizontal="center" vertical="center" wrapText="1" shrinkToFit="1"/>
    </xf>
    <xf numFmtId="0" fontId="17" fillId="14" borderId="23" xfId="0" applyFont="1" applyFill="1" applyBorder="1" applyAlignment="1">
      <alignment horizontal="left" vertical="center" wrapText="1" shrinkToFit="1"/>
    </xf>
    <xf numFmtId="0" fontId="15" fillId="14" borderId="24" xfId="0" applyFont="1" applyFill="1" applyBorder="1" applyAlignment="1">
      <alignment vertical="center" wrapText="1" shrinkToFit="1"/>
    </xf>
    <xf numFmtId="0" fontId="15" fillId="14" borderId="13" xfId="0" applyFont="1" applyFill="1" applyBorder="1" applyAlignment="1">
      <alignment horizontal="center" vertical="center" wrapText="1" shrinkToFit="1"/>
    </xf>
    <xf numFmtId="0" fontId="15" fillId="14" borderId="8" xfId="0" applyFont="1" applyFill="1" applyBorder="1" applyAlignment="1">
      <alignment horizontal="center" vertical="center" wrapText="1" shrinkToFit="1"/>
    </xf>
    <xf numFmtId="0" fontId="29" fillId="17" borderId="22" xfId="0" applyFont="1" applyFill="1" applyBorder="1" applyAlignment="1">
      <alignment wrapText="1" shrinkToFit="1"/>
    </xf>
    <xf numFmtId="0" fontId="29" fillId="17" borderId="23" xfId="0" applyFont="1" applyFill="1" applyBorder="1" applyAlignment="1">
      <alignment wrapText="1" shrinkToFit="1"/>
    </xf>
    <xf numFmtId="0" fontId="30" fillId="17" borderId="23" xfId="0" applyFont="1" applyFill="1" applyBorder="1" applyAlignment="1">
      <alignment wrapText="1" shrinkToFit="1"/>
    </xf>
    <xf numFmtId="0" fontId="12" fillId="17" borderId="23" xfId="0" applyFont="1" applyFill="1" applyBorder="1" applyAlignment="1">
      <alignment horizontal="center" vertical="center" wrapText="1" shrinkToFit="1"/>
    </xf>
    <xf numFmtId="0" fontId="31" fillId="17" borderId="23" xfId="0" applyFont="1" applyFill="1" applyBorder="1" applyAlignment="1">
      <alignment horizontal="left" vertical="center" wrapText="1" shrinkToFit="1"/>
    </xf>
    <xf numFmtId="0" fontId="12" fillId="17" borderId="24" xfId="0" applyFont="1" applyFill="1" applyBorder="1" applyAlignment="1">
      <alignment horizontal="center" vertical="center" wrapText="1" shrinkToFit="1"/>
    </xf>
    <xf numFmtId="0" fontId="15" fillId="17" borderId="13" xfId="0" applyFont="1" applyFill="1" applyBorder="1" applyAlignment="1">
      <alignment horizontal="center" vertical="center" wrapText="1" shrinkToFit="1"/>
    </xf>
    <xf numFmtId="0" fontId="15" fillId="17" borderId="8" xfId="0" applyFont="1" applyFill="1" applyBorder="1" applyAlignment="1">
      <alignment horizontal="center" vertical="center" wrapText="1" shrinkToFit="1"/>
    </xf>
    <xf numFmtId="0" fontId="15" fillId="18" borderId="13" xfId="0" applyFont="1" applyFill="1" applyBorder="1" applyAlignment="1">
      <alignment horizontal="center" vertical="center" wrapText="1" shrinkToFit="1"/>
    </xf>
    <xf numFmtId="0" fontId="15" fillId="18" borderId="8" xfId="0" applyFont="1" applyFill="1" applyBorder="1" applyAlignment="1">
      <alignment horizontal="center" vertical="center" wrapText="1" shrinkToFit="1"/>
    </xf>
    <xf numFmtId="0" fontId="15" fillId="19" borderId="13" xfId="0" applyFont="1" applyFill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15" fillId="19" borderId="8" xfId="0" applyFont="1" applyFill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5" fillId="15" borderId="13" xfId="0" applyFont="1" applyFill="1" applyBorder="1" applyAlignment="1">
      <alignment horizontal="center" vertical="center" wrapText="1" shrinkToFit="1"/>
    </xf>
    <xf numFmtId="0" fontId="15" fillId="15" borderId="8" xfId="0" applyFont="1" applyFill="1" applyBorder="1" applyAlignment="1">
      <alignment horizontal="center" vertical="center" wrapText="1" shrinkToFit="1"/>
    </xf>
    <xf numFmtId="0" fontId="15" fillId="20" borderId="13" xfId="0" applyFont="1" applyFill="1" applyBorder="1" applyAlignment="1">
      <alignment horizontal="center" vertical="center" wrapText="1" shrinkToFit="1"/>
    </xf>
    <xf numFmtId="0" fontId="15" fillId="20" borderId="8" xfId="0" applyFont="1" applyFill="1" applyBorder="1" applyAlignment="1">
      <alignment horizontal="center" vertical="center" wrapText="1" shrinkToFit="1"/>
    </xf>
    <xf numFmtId="0" fontId="27" fillId="0" borderId="9" xfId="0" applyFont="1" applyBorder="1" applyAlignment="1">
      <alignment wrapText="1"/>
    </xf>
    <xf numFmtId="0" fontId="15" fillId="21" borderId="13" xfId="0" applyFont="1" applyFill="1" applyBorder="1" applyAlignment="1">
      <alignment horizontal="center" vertical="center" wrapText="1" shrinkToFit="1"/>
    </xf>
    <xf numFmtId="0" fontId="15" fillId="21" borderId="8" xfId="0" applyFont="1" applyFill="1" applyBorder="1" applyAlignment="1">
      <alignment horizontal="center" vertical="center" wrapText="1" shrinkToFit="1"/>
    </xf>
    <xf numFmtId="49" fontId="15" fillId="0" borderId="9" xfId="0" applyNumberFormat="1" applyFont="1" applyBorder="1" applyAlignment="1">
      <alignment horizontal="left" vertical="center" wrapText="1" shrinkToFit="1"/>
    </xf>
    <xf numFmtId="0" fontId="15" fillId="10" borderId="8" xfId="0" applyFont="1" applyFill="1" applyBorder="1" applyAlignment="1">
      <alignment horizontal="center" vertical="center" wrapText="1" shrinkToFit="1"/>
    </xf>
    <xf numFmtId="0" fontId="15" fillId="0" borderId="26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top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3" fillId="22" borderId="1" xfId="0" applyFont="1" applyFill="1" applyBorder="1" applyAlignment="1">
      <alignment horizontal="center" vertical="center" wrapText="1" shrinkToFit="1"/>
    </xf>
    <xf numFmtId="0" fontId="13" fillId="22" borderId="12" xfId="0" applyFont="1" applyFill="1" applyBorder="1" applyAlignment="1">
      <alignment horizontal="center" vertical="center" wrapText="1" shrinkToFit="1"/>
    </xf>
    <xf numFmtId="0" fontId="13" fillId="22" borderId="3" xfId="0" applyFont="1" applyFill="1" applyBorder="1" applyAlignment="1">
      <alignment horizontal="center" vertical="center" wrapText="1" shrinkToFit="1"/>
    </xf>
    <xf numFmtId="0" fontId="13" fillId="22" borderId="4" xfId="0" applyFont="1" applyFill="1" applyBorder="1" applyAlignment="1">
      <alignment horizontal="center" vertical="center" wrapText="1" shrinkToFit="1"/>
    </xf>
    <xf numFmtId="0" fontId="13" fillId="22" borderId="16" xfId="0" applyFont="1" applyFill="1" applyBorder="1" applyAlignment="1">
      <alignment horizontal="center" vertical="center" wrapText="1" shrinkToFit="1"/>
    </xf>
    <xf numFmtId="0" fontId="13" fillId="22" borderId="14" xfId="0" applyFont="1" applyFill="1" applyBorder="1" applyAlignment="1">
      <alignment horizontal="center" vertical="center" wrapText="1" shrinkToFit="1"/>
    </xf>
    <xf numFmtId="0" fontId="13" fillId="22" borderId="15" xfId="0" applyFont="1" applyFill="1" applyBorder="1" applyAlignment="1">
      <alignment horizontal="center" vertical="center" wrapText="1" shrinkToFit="1"/>
    </xf>
    <xf numFmtId="0" fontId="13" fillId="11" borderId="1" xfId="0" applyFont="1" applyFill="1" applyBorder="1" applyAlignment="1">
      <alignment horizontal="center" vertical="center" wrapText="1" shrinkToFit="1"/>
    </xf>
    <xf numFmtId="0" fontId="13" fillId="11" borderId="12" xfId="0" applyFont="1" applyFill="1" applyBorder="1" applyAlignment="1">
      <alignment horizontal="center" vertical="center" wrapText="1" shrinkToFit="1"/>
    </xf>
    <xf numFmtId="0" fontId="13" fillId="11" borderId="3" xfId="0" applyFont="1" applyFill="1" applyBorder="1" applyAlignment="1">
      <alignment horizontal="center" vertical="center" wrapText="1" shrinkToFit="1"/>
    </xf>
    <xf numFmtId="0" fontId="13" fillId="11" borderId="4" xfId="0" applyFont="1" applyFill="1" applyBorder="1" applyAlignment="1">
      <alignment horizontal="center" vertical="center" wrapText="1" shrinkToFit="1"/>
    </xf>
    <xf numFmtId="0" fontId="13" fillId="11" borderId="16" xfId="0" applyFont="1" applyFill="1" applyBorder="1" applyAlignment="1">
      <alignment horizontal="center" vertical="center" wrapText="1" shrinkToFit="1"/>
    </xf>
    <xf numFmtId="0" fontId="13" fillId="11" borderId="9" xfId="0" applyFont="1" applyFill="1" applyBorder="1" applyAlignment="1">
      <alignment horizontal="center" vertical="center" wrapText="1" shrinkToFit="1"/>
    </xf>
    <xf numFmtId="0" fontId="13" fillId="11" borderId="10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14E05"/>
      <color rgb="FFD1A5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6" sqref="B6"/>
    </sheetView>
  </sheetViews>
  <sheetFormatPr baseColWidth="10" defaultRowHeight="15" x14ac:dyDescent="0.25"/>
  <cols>
    <col min="1" max="4" width="22.7109375" customWidth="1"/>
    <col min="5" max="5" width="22.85546875" customWidth="1"/>
    <col min="6" max="6" width="22.7109375" customWidth="1"/>
  </cols>
  <sheetData>
    <row r="1" spans="1:4" x14ac:dyDescent="0.25">
      <c r="A1" s="3"/>
      <c r="B1" s="3"/>
      <c r="C1" s="3" t="s">
        <v>686</v>
      </c>
    </row>
    <row r="2" spans="1:4" x14ac:dyDescent="0.25">
      <c r="A2" s="3" t="s">
        <v>751</v>
      </c>
      <c r="B2" s="8">
        <v>0</v>
      </c>
      <c r="C2" s="10">
        <f>B2</f>
        <v>0</v>
      </c>
    </row>
    <row r="3" spans="1:4" x14ac:dyDescent="0.25">
      <c r="A3" s="3"/>
      <c r="B3" s="3"/>
      <c r="C3" s="3" t="s">
        <v>740</v>
      </c>
    </row>
    <row r="4" spans="1:4" x14ac:dyDescent="0.25">
      <c r="A4" s="3" t="s">
        <v>666</v>
      </c>
      <c r="B4" s="9" t="s">
        <v>669</v>
      </c>
      <c r="C4" s="10">
        <f>VLOOKUP(B4,portee2,2,FALSE)</f>
        <v>0</v>
      </c>
      <c r="D4" s="10" t="str">
        <f>VLOOKUP(B4,portee2,3,FALSE)</f>
        <v>Passe automatiquement la rm du lanceur</v>
      </c>
    </row>
    <row r="5" spans="1:4" x14ac:dyDescent="0.25">
      <c r="A5" s="3" t="s">
        <v>667</v>
      </c>
      <c r="B5" s="9" t="s">
        <v>677</v>
      </c>
      <c r="C5" s="10">
        <f>VLOOKUP(B5,duree2,2,FALSE)</f>
        <v>0</v>
      </c>
      <c r="D5" s="10">
        <f>VLOOKUP(B5,duree2,3,FALSE)</f>
        <v>0</v>
      </c>
    </row>
    <row r="6" spans="1:4" x14ac:dyDescent="0.25">
      <c r="A6" s="3" t="s">
        <v>668</v>
      </c>
      <c r="B6" s="9" t="s">
        <v>680</v>
      </c>
      <c r="C6" s="10">
        <f>VLOOKUP(B6,cible2,2,FALSE)</f>
        <v>0</v>
      </c>
      <c r="D6" s="10" t="str">
        <f>VLOOKUP(B6,cible2,3,FALSE)</f>
        <v>cf. table par forme</v>
      </c>
    </row>
    <row r="7" spans="1:4" x14ac:dyDescent="0.25">
      <c r="A7" s="3" t="s">
        <v>770</v>
      </c>
      <c r="B7" s="9"/>
      <c r="C7" s="10">
        <f>IF(ISBLANK(B7),0,VLOOKUP(B7,special2,2,FALSE))</f>
        <v>0</v>
      </c>
      <c r="D7" s="10" t="str">
        <f>IF(ISBLANK(B7),"",VLOOKUP(B7,special2,3,FALSE))</f>
        <v/>
      </c>
    </row>
    <row r="8" spans="1:4" x14ac:dyDescent="0.25">
      <c r="A8" s="3" t="s">
        <v>752</v>
      </c>
      <c r="B8" s="9">
        <v>0</v>
      </c>
      <c r="C8" s="10">
        <f>B8</f>
        <v>0</v>
      </c>
    </row>
    <row r="9" spans="1:4" x14ac:dyDescent="0.25">
      <c r="A9" s="3" t="s">
        <v>687</v>
      </c>
      <c r="B9" s="9">
        <v>0</v>
      </c>
      <c r="C9" s="10">
        <f>B9</f>
        <v>0</v>
      </c>
    </row>
    <row r="10" spans="1:4" x14ac:dyDescent="0.25">
      <c r="A10" s="3"/>
      <c r="B10" s="3"/>
      <c r="C10" s="3"/>
    </row>
    <row r="11" spans="1:4" x14ac:dyDescent="0.25">
      <c r="A11" s="3" t="s">
        <v>753</v>
      </c>
      <c r="B11" s="3"/>
      <c r="C11" s="10">
        <f>IF(C2&lt;5,IF(C2+SUM(C4:C9)&lt;=5,1,C2+SUM(C4:C9)-4),C2/5+SUM(C4:C9))</f>
        <v>1</v>
      </c>
      <c r="D11" s="10" t="str">
        <f>IF(OR(C11&gt;10,C6&gt;=4,C5&gt;=5),"Rituel","")</f>
        <v/>
      </c>
    </row>
    <row r="12" spans="1:4" x14ac:dyDescent="0.25">
      <c r="B12" s="58" t="s">
        <v>1918</v>
      </c>
      <c r="C12" s="59">
        <f>C11*5</f>
        <v>5</v>
      </c>
    </row>
    <row r="14" spans="1:4" x14ac:dyDescent="0.25">
      <c r="A14" t="s">
        <v>1206</v>
      </c>
    </row>
    <row r="22" spans="1:6" x14ac:dyDescent="0.25">
      <c r="A22" s="1"/>
      <c r="B22" s="267" t="s">
        <v>680</v>
      </c>
      <c r="C22" s="267"/>
      <c r="D22" s="267"/>
      <c r="E22" s="267"/>
      <c r="F22" s="267"/>
    </row>
    <row r="23" spans="1:6" ht="15" customHeight="1" x14ac:dyDescent="0.25">
      <c r="A23" s="276" t="s">
        <v>688</v>
      </c>
      <c r="B23" s="12" t="s">
        <v>696</v>
      </c>
      <c r="C23" s="12" t="s">
        <v>1715</v>
      </c>
      <c r="D23" s="12" t="s">
        <v>1716</v>
      </c>
      <c r="E23" s="12"/>
      <c r="F23" s="12"/>
    </row>
    <row r="24" spans="1:6" x14ac:dyDescent="0.25">
      <c r="A24" s="277"/>
      <c r="B24" s="24" t="s">
        <v>1235</v>
      </c>
      <c r="C24" s="24" t="s">
        <v>1185</v>
      </c>
      <c r="D24" s="24" t="s">
        <v>1186</v>
      </c>
      <c r="E24" s="24"/>
      <c r="F24" s="24"/>
    </row>
    <row r="25" spans="1:6" x14ac:dyDescent="0.25">
      <c r="A25" s="31" t="s">
        <v>689</v>
      </c>
      <c r="B25" s="14" t="s">
        <v>698</v>
      </c>
      <c r="C25" s="14" t="s">
        <v>699</v>
      </c>
      <c r="D25" s="14" t="s">
        <v>1249</v>
      </c>
      <c r="E25" s="14" t="s">
        <v>1250</v>
      </c>
      <c r="F25" s="14"/>
    </row>
    <row r="26" spans="1:6" ht="15" customHeight="1" x14ac:dyDescent="0.25">
      <c r="A26" s="273" t="s">
        <v>697</v>
      </c>
      <c r="B26" s="280" t="s">
        <v>729</v>
      </c>
      <c r="C26" s="281"/>
      <c r="D26" s="281"/>
      <c r="E26" s="281"/>
      <c r="F26" s="282"/>
    </row>
    <row r="27" spans="1:6" x14ac:dyDescent="0.25">
      <c r="A27" s="274"/>
      <c r="B27" s="13" t="s">
        <v>1231</v>
      </c>
      <c r="C27" s="13" t="s">
        <v>1232</v>
      </c>
      <c r="D27" s="13" t="s">
        <v>1233</v>
      </c>
      <c r="E27" s="13" t="s">
        <v>1234</v>
      </c>
      <c r="F27" s="13"/>
    </row>
    <row r="28" spans="1:6" x14ac:dyDescent="0.25">
      <c r="A28" s="275"/>
      <c r="B28" s="15" t="s">
        <v>1235</v>
      </c>
      <c r="C28" s="15" t="s">
        <v>1185</v>
      </c>
      <c r="D28" s="15" t="s">
        <v>1186</v>
      </c>
      <c r="E28" s="15" t="s">
        <v>1236</v>
      </c>
      <c r="F28" s="15"/>
    </row>
    <row r="29" spans="1:6" x14ac:dyDescent="0.25">
      <c r="A29" s="278" t="s">
        <v>690</v>
      </c>
      <c r="B29" s="19" t="s">
        <v>730</v>
      </c>
      <c r="C29" s="19" t="s">
        <v>1237</v>
      </c>
      <c r="D29" s="19" t="s">
        <v>1238</v>
      </c>
      <c r="E29" s="19"/>
      <c r="F29" s="19"/>
    </row>
    <row r="30" spans="1:6" x14ac:dyDescent="0.25">
      <c r="A30" s="279"/>
      <c r="B30" s="22" t="s">
        <v>1235</v>
      </c>
      <c r="C30" s="22" t="s">
        <v>1185</v>
      </c>
      <c r="D30" s="22" t="s">
        <v>1186</v>
      </c>
      <c r="E30" s="22"/>
      <c r="F30" s="22"/>
    </row>
    <row r="31" spans="1:6" x14ac:dyDescent="0.25">
      <c r="A31" s="32" t="s">
        <v>691</v>
      </c>
      <c r="B31" s="16" t="s">
        <v>732</v>
      </c>
      <c r="C31" s="16"/>
      <c r="D31" s="16"/>
      <c r="E31" s="16"/>
      <c r="F31" s="16"/>
    </row>
    <row r="32" spans="1:6" x14ac:dyDescent="0.25">
      <c r="A32" s="32"/>
      <c r="B32" s="17"/>
      <c r="C32" s="17"/>
      <c r="D32" s="17"/>
      <c r="E32" s="17"/>
      <c r="F32" s="17"/>
    </row>
    <row r="33" spans="1:6" ht="30" x14ac:dyDescent="0.25">
      <c r="A33" s="33" t="s">
        <v>692</v>
      </c>
      <c r="B33" s="20" t="s">
        <v>731</v>
      </c>
      <c r="C33" s="20"/>
      <c r="D33" s="20"/>
      <c r="E33" s="20"/>
      <c r="F33" s="20"/>
    </row>
    <row r="34" spans="1:6" x14ac:dyDescent="0.25">
      <c r="A34" s="34"/>
      <c r="B34" s="25"/>
      <c r="C34" s="25"/>
      <c r="D34" s="25"/>
      <c r="E34" s="25"/>
      <c r="F34" s="25"/>
    </row>
    <row r="35" spans="1:6" x14ac:dyDescent="0.25">
      <c r="A35" s="270" t="s">
        <v>693</v>
      </c>
      <c r="B35" s="2" t="s">
        <v>1245</v>
      </c>
      <c r="C35" s="2" t="s">
        <v>1246</v>
      </c>
      <c r="D35" s="2" t="s">
        <v>1247</v>
      </c>
      <c r="E35" s="2" t="s">
        <v>1248</v>
      </c>
      <c r="F35" s="2"/>
    </row>
    <row r="36" spans="1:6" x14ac:dyDescent="0.25">
      <c r="A36" s="271"/>
      <c r="B36" s="2" t="s">
        <v>1235</v>
      </c>
      <c r="C36" s="2" t="s">
        <v>1185</v>
      </c>
      <c r="D36" s="2" t="s">
        <v>1186</v>
      </c>
      <c r="E36" s="2" t="s">
        <v>1236</v>
      </c>
      <c r="F36" s="2"/>
    </row>
    <row r="37" spans="1:6" x14ac:dyDescent="0.25">
      <c r="A37" s="271"/>
      <c r="B37" s="2" t="s">
        <v>1239</v>
      </c>
      <c r="C37" s="2" t="s">
        <v>1240</v>
      </c>
      <c r="D37" s="2" t="s">
        <v>1241</v>
      </c>
      <c r="E37" s="2" t="s">
        <v>1242</v>
      </c>
      <c r="F37" s="2" t="s">
        <v>1243</v>
      </c>
    </row>
    <row r="38" spans="1:6" ht="15" customHeight="1" x14ac:dyDescent="0.25">
      <c r="A38" s="272"/>
      <c r="B38" t="s">
        <v>1235</v>
      </c>
      <c r="C38" s="2" t="s">
        <v>1185</v>
      </c>
      <c r="D38" s="2" t="s">
        <v>1186</v>
      </c>
      <c r="E38" s="2" t="s">
        <v>1236</v>
      </c>
      <c r="F38" s="30" t="s">
        <v>1244</v>
      </c>
    </row>
    <row r="39" spans="1:6" ht="30" x14ac:dyDescent="0.25">
      <c r="A39" s="35" t="s">
        <v>733</v>
      </c>
      <c r="B39" s="21" t="s">
        <v>1374</v>
      </c>
      <c r="C39" s="21"/>
      <c r="D39" s="21"/>
      <c r="E39" s="21"/>
      <c r="F39" s="26"/>
    </row>
    <row r="40" spans="1:6" ht="30" x14ac:dyDescent="0.25">
      <c r="A40" s="268" t="s">
        <v>694</v>
      </c>
      <c r="B40" s="18" t="s">
        <v>734</v>
      </c>
      <c r="C40" s="18" t="s">
        <v>1187</v>
      </c>
      <c r="D40" s="18" t="s">
        <v>735</v>
      </c>
      <c r="E40" s="18" t="s">
        <v>736</v>
      </c>
      <c r="F40" s="18"/>
    </row>
    <row r="41" spans="1:6" x14ac:dyDescent="0.25">
      <c r="A41" s="269"/>
      <c r="B41" s="18">
        <v>0</v>
      </c>
      <c r="C41" s="23" t="s">
        <v>1185</v>
      </c>
      <c r="D41" s="23" t="s">
        <v>1186</v>
      </c>
      <c r="E41" s="23" t="s">
        <v>1186</v>
      </c>
      <c r="F41" s="23"/>
    </row>
    <row r="42" spans="1:6" x14ac:dyDescent="0.25">
      <c r="A42" s="36" t="s">
        <v>695</v>
      </c>
      <c r="B42" s="27" t="s">
        <v>737</v>
      </c>
      <c r="C42" s="28" t="s">
        <v>738</v>
      </c>
      <c r="D42" s="28" t="s">
        <v>739</v>
      </c>
      <c r="E42" s="29"/>
      <c r="F42" s="29"/>
    </row>
  </sheetData>
  <mergeCells count="7">
    <mergeCell ref="B22:F22"/>
    <mergeCell ref="A40:A41"/>
    <mergeCell ref="A35:A38"/>
    <mergeCell ref="A26:A28"/>
    <mergeCell ref="A23:A24"/>
    <mergeCell ref="A29:A30"/>
    <mergeCell ref="B26:F26"/>
  </mergeCells>
  <phoneticPr fontId="3" type="noConversion"/>
  <dataValidations count="4">
    <dataValidation type="list" allowBlank="1" showInputMessage="1" showErrorMessage="1" sqref="B4">
      <formula1>portee</formula1>
    </dataValidation>
    <dataValidation type="list" allowBlank="1" showInputMessage="1" showErrorMessage="1" sqref="B5">
      <formula1>duree</formula1>
    </dataValidation>
    <dataValidation type="list" allowBlank="1" showInputMessage="1" showErrorMessage="1" sqref="B6">
      <formula1>cible</formula1>
    </dataValidation>
    <dataValidation type="list" allowBlank="1" showInputMessage="1" showErrorMessage="1" sqref="B7">
      <formula1>special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3" workbookViewId="0">
      <selection activeCell="A24" sqref="A24"/>
    </sheetView>
  </sheetViews>
  <sheetFormatPr baseColWidth="10" defaultRowHeight="15" x14ac:dyDescent="0.25"/>
  <cols>
    <col min="1" max="1" width="13.5703125" style="57" bestFit="1" customWidth="1"/>
    <col min="2" max="2" width="10.7109375" style="57" customWidth="1"/>
    <col min="3" max="3" width="45.42578125" style="57" customWidth="1"/>
    <col min="4" max="4" width="18.7109375" style="1" customWidth="1"/>
    <col min="5" max="16384" width="11.42578125" style="1"/>
  </cols>
  <sheetData>
    <row r="1" spans="1:3" ht="15" customHeight="1" x14ac:dyDescent="0.25">
      <c r="A1" s="46"/>
      <c r="B1" s="47" t="s">
        <v>740</v>
      </c>
      <c r="C1" s="48"/>
    </row>
    <row r="2" spans="1:3" x14ac:dyDescent="0.25">
      <c r="A2" s="49" t="s">
        <v>666</v>
      </c>
      <c r="B2" s="50"/>
      <c r="C2" s="51"/>
    </row>
    <row r="3" spans="1:3" x14ac:dyDescent="0.25">
      <c r="A3" s="52" t="s">
        <v>3657</v>
      </c>
      <c r="B3" s="50">
        <v>2</v>
      </c>
      <c r="C3" s="51" t="s">
        <v>807</v>
      </c>
    </row>
    <row r="4" spans="1:3" x14ac:dyDescent="0.25">
      <c r="A4" s="53" t="s">
        <v>674</v>
      </c>
      <c r="B4" s="50">
        <v>4</v>
      </c>
      <c r="C4" s="51"/>
    </row>
    <row r="5" spans="1:3" x14ac:dyDescent="0.25">
      <c r="A5" s="53" t="s">
        <v>669</v>
      </c>
      <c r="B5" s="50">
        <v>0</v>
      </c>
      <c r="C5" s="51" t="s">
        <v>1205</v>
      </c>
    </row>
    <row r="6" spans="1:3" x14ac:dyDescent="0.25">
      <c r="A6" s="53" t="s">
        <v>671</v>
      </c>
      <c r="B6" s="50">
        <v>1</v>
      </c>
      <c r="C6" s="51"/>
    </row>
    <row r="7" spans="1:3" x14ac:dyDescent="0.25">
      <c r="A7" s="53" t="s">
        <v>670</v>
      </c>
      <c r="B7" s="50">
        <v>1</v>
      </c>
      <c r="C7" s="51"/>
    </row>
    <row r="8" spans="1:3" x14ac:dyDescent="0.25">
      <c r="A8" s="53" t="s">
        <v>672</v>
      </c>
      <c r="B8" s="50">
        <v>2</v>
      </c>
      <c r="C8" s="51"/>
    </row>
    <row r="9" spans="1:3" x14ac:dyDescent="0.25">
      <c r="A9" s="53" t="s">
        <v>673</v>
      </c>
      <c r="B9" s="50">
        <v>3</v>
      </c>
      <c r="C9" s="51"/>
    </row>
    <row r="10" spans="1:3" ht="30" x14ac:dyDescent="0.25">
      <c r="A10" s="53" t="s">
        <v>769</v>
      </c>
      <c r="B10" s="50">
        <v>3</v>
      </c>
      <c r="C10" s="51" t="s">
        <v>774</v>
      </c>
    </row>
    <row r="11" spans="1:3" x14ac:dyDescent="0.25">
      <c r="A11" s="53" t="s">
        <v>772</v>
      </c>
      <c r="B11" s="50">
        <v>6</v>
      </c>
      <c r="C11" s="51" t="s">
        <v>773</v>
      </c>
    </row>
    <row r="12" spans="1:3" x14ac:dyDescent="0.25">
      <c r="A12" s="53"/>
      <c r="B12" s="50"/>
      <c r="C12" s="51"/>
    </row>
    <row r="13" spans="1:3" x14ac:dyDescent="0.25">
      <c r="A13" s="53"/>
      <c r="B13" s="50"/>
      <c r="C13" s="51"/>
    </row>
    <row r="14" spans="1:3" x14ac:dyDescent="0.25">
      <c r="A14" s="49" t="s">
        <v>667</v>
      </c>
      <c r="B14" s="50"/>
      <c r="C14" s="51"/>
    </row>
    <row r="15" spans="1:3" x14ac:dyDescent="0.25">
      <c r="A15" s="53" t="s">
        <v>741</v>
      </c>
      <c r="B15" s="50">
        <v>2</v>
      </c>
      <c r="C15" s="51"/>
    </row>
    <row r="16" spans="1:3" x14ac:dyDescent="0.25">
      <c r="A16" s="53" t="s">
        <v>679</v>
      </c>
      <c r="B16" s="50">
        <v>3</v>
      </c>
      <c r="C16" s="51"/>
    </row>
    <row r="17" spans="1:3" x14ac:dyDescent="0.25">
      <c r="A17" s="53" t="s">
        <v>676</v>
      </c>
      <c r="B17" s="50">
        <v>5</v>
      </c>
      <c r="C17" s="51"/>
    </row>
    <row r="18" spans="1:3" x14ac:dyDescent="0.25">
      <c r="A18" s="53" t="s">
        <v>678</v>
      </c>
      <c r="B18" s="50">
        <v>1</v>
      </c>
      <c r="C18" s="51"/>
    </row>
    <row r="19" spans="1:3" x14ac:dyDescent="0.25">
      <c r="A19" s="53" t="s">
        <v>742</v>
      </c>
      <c r="B19" s="50">
        <v>1</v>
      </c>
      <c r="C19" s="51" t="s">
        <v>743</v>
      </c>
    </row>
    <row r="20" spans="1:3" x14ac:dyDescent="0.25">
      <c r="A20" s="53" t="s">
        <v>805</v>
      </c>
      <c r="B20" s="50">
        <v>4</v>
      </c>
      <c r="C20" s="51"/>
    </row>
    <row r="21" spans="1:3" x14ac:dyDescent="0.25">
      <c r="A21" s="53" t="s">
        <v>677</v>
      </c>
      <c r="B21" s="50">
        <v>0</v>
      </c>
      <c r="C21" s="51"/>
    </row>
    <row r="22" spans="1:3" x14ac:dyDescent="0.25">
      <c r="A22" s="53" t="s">
        <v>804</v>
      </c>
      <c r="B22" s="50">
        <v>5</v>
      </c>
      <c r="C22" s="51"/>
    </row>
    <row r="23" spans="1:3" x14ac:dyDescent="0.25">
      <c r="A23" s="53" t="s">
        <v>675</v>
      </c>
      <c r="B23" s="50">
        <v>4</v>
      </c>
      <c r="C23" s="51"/>
    </row>
    <row r="24" spans="1:3" x14ac:dyDescent="0.25">
      <c r="A24" s="53" t="s">
        <v>806</v>
      </c>
      <c r="B24" s="50">
        <v>3</v>
      </c>
      <c r="C24" s="51" t="s">
        <v>807</v>
      </c>
    </row>
    <row r="25" spans="1:3" x14ac:dyDescent="0.25">
      <c r="A25" s="53" t="s">
        <v>777</v>
      </c>
      <c r="B25" s="50">
        <v>6</v>
      </c>
      <c r="C25" s="51" t="s">
        <v>778</v>
      </c>
    </row>
    <row r="26" spans="1:3" x14ac:dyDescent="0.25">
      <c r="A26" s="53" t="s">
        <v>779</v>
      </c>
      <c r="B26" s="50">
        <v>3</v>
      </c>
      <c r="C26" s="51" t="s">
        <v>780</v>
      </c>
    </row>
    <row r="27" spans="1:3" x14ac:dyDescent="0.25">
      <c r="A27" s="53"/>
      <c r="B27" s="50"/>
      <c r="C27" s="51"/>
    </row>
    <row r="28" spans="1:3" x14ac:dyDescent="0.25">
      <c r="A28" s="53"/>
      <c r="B28" s="50"/>
      <c r="C28" s="51"/>
    </row>
    <row r="29" spans="1:3" x14ac:dyDescent="0.25">
      <c r="A29" s="49" t="s">
        <v>668</v>
      </c>
      <c r="B29" s="50"/>
      <c r="C29" s="51"/>
    </row>
    <row r="30" spans="1:3" x14ac:dyDescent="0.25">
      <c r="A30" s="53" t="s">
        <v>681</v>
      </c>
      <c r="B30" s="50">
        <v>0</v>
      </c>
      <c r="C30" s="51"/>
    </row>
    <row r="31" spans="1:3" x14ac:dyDescent="0.25">
      <c r="A31" s="53" t="s">
        <v>682</v>
      </c>
      <c r="B31" s="50">
        <v>2</v>
      </c>
      <c r="C31" s="51" t="s">
        <v>746</v>
      </c>
    </row>
    <row r="32" spans="1:3" x14ac:dyDescent="0.25">
      <c r="A32" s="53" t="s">
        <v>680</v>
      </c>
      <c r="B32" s="50">
        <v>0</v>
      </c>
      <c r="C32" s="51" t="s">
        <v>768</v>
      </c>
    </row>
    <row r="33" spans="1:3" x14ac:dyDescent="0.25">
      <c r="A33" s="53" t="s">
        <v>674</v>
      </c>
      <c r="B33" s="50">
        <v>4</v>
      </c>
      <c r="C33" s="51" t="s">
        <v>748</v>
      </c>
    </row>
    <row r="34" spans="1:3" x14ac:dyDescent="0.25">
      <c r="A34" s="53" t="s">
        <v>3658</v>
      </c>
      <c r="B34" s="50">
        <v>4</v>
      </c>
      <c r="C34" s="51" t="s">
        <v>3660</v>
      </c>
    </row>
    <row r="35" spans="1:3" x14ac:dyDescent="0.25">
      <c r="A35" s="53" t="s">
        <v>766</v>
      </c>
      <c r="B35" s="50">
        <v>0</v>
      </c>
      <c r="C35" s="51" t="s">
        <v>1115</v>
      </c>
    </row>
    <row r="36" spans="1:3" x14ac:dyDescent="0.25">
      <c r="A36" s="53" t="s">
        <v>670</v>
      </c>
      <c r="B36" s="50">
        <v>1</v>
      </c>
      <c r="C36" s="51" t="s">
        <v>1115</v>
      </c>
    </row>
    <row r="37" spans="1:3" x14ac:dyDescent="0.25">
      <c r="A37" s="53" t="s">
        <v>1113</v>
      </c>
      <c r="B37" s="50">
        <v>2</v>
      </c>
      <c r="C37" s="51" t="s">
        <v>1115</v>
      </c>
    </row>
    <row r="38" spans="1:3" x14ac:dyDescent="0.25">
      <c r="A38" s="53" t="s">
        <v>1114</v>
      </c>
      <c r="B38" s="50">
        <v>3</v>
      </c>
      <c r="C38" s="51" t="s">
        <v>1115</v>
      </c>
    </row>
    <row r="39" spans="1:3" x14ac:dyDescent="0.25">
      <c r="A39" s="53" t="s">
        <v>673</v>
      </c>
      <c r="B39" s="50">
        <v>4</v>
      </c>
      <c r="C39" s="51" t="s">
        <v>1116</v>
      </c>
    </row>
    <row r="40" spans="1:3" x14ac:dyDescent="0.25">
      <c r="A40" s="53" t="s">
        <v>744</v>
      </c>
      <c r="B40" s="50">
        <v>1</v>
      </c>
      <c r="C40" s="51"/>
    </row>
    <row r="41" spans="1:3" x14ac:dyDescent="0.25">
      <c r="A41" s="53" t="s">
        <v>683</v>
      </c>
      <c r="B41" s="50">
        <v>2</v>
      </c>
      <c r="C41" s="51" t="s">
        <v>745</v>
      </c>
    </row>
    <row r="42" spans="1:3" x14ac:dyDescent="0.25">
      <c r="A42" s="53" t="s">
        <v>684</v>
      </c>
      <c r="B42" s="50">
        <v>3</v>
      </c>
      <c r="C42" s="51" t="s">
        <v>747</v>
      </c>
    </row>
    <row r="43" spans="1:3" x14ac:dyDescent="0.25">
      <c r="A43" s="53" t="s">
        <v>749</v>
      </c>
      <c r="B43" s="50">
        <v>4</v>
      </c>
      <c r="C43" s="51" t="s">
        <v>750</v>
      </c>
    </row>
    <row r="44" spans="1:3" x14ac:dyDescent="0.25">
      <c r="A44" s="53" t="s">
        <v>762</v>
      </c>
      <c r="B44" s="50">
        <v>3</v>
      </c>
      <c r="C44" s="51" t="s">
        <v>767</v>
      </c>
    </row>
    <row r="45" spans="1:3" x14ac:dyDescent="0.25">
      <c r="A45" s="53" t="s">
        <v>763</v>
      </c>
      <c r="B45" s="50">
        <v>4</v>
      </c>
      <c r="C45" s="51" t="s">
        <v>767</v>
      </c>
    </row>
    <row r="46" spans="1:3" x14ac:dyDescent="0.25">
      <c r="A46" s="53" t="s">
        <v>764</v>
      </c>
      <c r="B46" s="50">
        <v>2</v>
      </c>
      <c r="C46" s="51" t="s">
        <v>767</v>
      </c>
    </row>
    <row r="47" spans="1:3" x14ac:dyDescent="0.25">
      <c r="A47" s="53" t="s">
        <v>765</v>
      </c>
      <c r="B47" s="50">
        <v>1</v>
      </c>
      <c r="C47" s="51" t="s">
        <v>767</v>
      </c>
    </row>
    <row r="48" spans="1:3" x14ac:dyDescent="0.25">
      <c r="A48" s="53" t="s">
        <v>766</v>
      </c>
      <c r="B48" s="50">
        <v>0</v>
      </c>
      <c r="C48" s="51" t="s">
        <v>767</v>
      </c>
    </row>
    <row r="49" spans="1:3" x14ac:dyDescent="0.25">
      <c r="A49" s="53" t="s">
        <v>775</v>
      </c>
      <c r="B49" s="50">
        <v>0</v>
      </c>
      <c r="C49" s="51" t="s">
        <v>776</v>
      </c>
    </row>
    <row r="50" spans="1:3" x14ac:dyDescent="0.25">
      <c r="A50" s="53" t="s">
        <v>781</v>
      </c>
      <c r="B50" s="50">
        <v>0</v>
      </c>
      <c r="C50" s="51" t="s">
        <v>780</v>
      </c>
    </row>
    <row r="51" spans="1:3" x14ac:dyDescent="0.25">
      <c r="A51" s="53"/>
      <c r="B51" s="50"/>
      <c r="C51" s="51"/>
    </row>
    <row r="52" spans="1:3" x14ac:dyDescent="0.25">
      <c r="A52" s="53"/>
      <c r="B52" s="50"/>
      <c r="C52" s="51"/>
    </row>
    <row r="53" spans="1:3" x14ac:dyDescent="0.25">
      <c r="A53" s="53"/>
      <c r="B53" s="50"/>
      <c r="C53" s="51"/>
    </row>
    <row r="54" spans="1:3" x14ac:dyDescent="0.25">
      <c r="A54" s="53" t="s">
        <v>770</v>
      </c>
      <c r="B54" s="50"/>
      <c r="C54" s="51"/>
    </row>
    <row r="55" spans="1:3" x14ac:dyDescent="0.25">
      <c r="A55" s="53" t="s">
        <v>771</v>
      </c>
      <c r="B55" s="50">
        <v>1</v>
      </c>
      <c r="C55" s="51" t="s">
        <v>773</v>
      </c>
    </row>
    <row r="56" spans="1:3" x14ac:dyDescent="0.25">
      <c r="A56" s="53" t="s">
        <v>814</v>
      </c>
      <c r="B56" s="50">
        <v>1</v>
      </c>
      <c r="C56" s="51"/>
    </row>
    <row r="57" spans="1:3" ht="15.75" thickBot="1" x14ac:dyDescent="0.3">
      <c r="A57" s="54"/>
      <c r="B57" s="55"/>
      <c r="C57" s="56"/>
    </row>
  </sheetData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0"/>
  <sheetViews>
    <sheetView zoomScale="85" workbookViewId="0">
      <pane ySplit="1" topLeftCell="A701" activePane="bottomLeft" state="frozenSplit"/>
      <selection pane="bottomLeft" activeCell="C485" sqref="C485"/>
    </sheetView>
  </sheetViews>
  <sheetFormatPr baseColWidth="10" defaultRowHeight="12.75" x14ac:dyDescent="0.25"/>
  <cols>
    <col min="1" max="1" width="14" style="42" customWidth="1"/>
    <col min="2" max="2" width="17.28515625" style="42" customWidth="1"/>
    <col min="3" max="3" width="42.7109375" style="42" customWidth="1"/>
    <col min="4" max="5" width="4.7109375" style="43" customWidth="1"/>
    <col min="6" max="6" width="4.42578125" style="44" customWidth="1"/>
    <col min="7" max="7" width="5.7109375" style="42" customWidth="1"/>
    <col min="8" max="8" width="23.140625" style="45" customWidth="1"/>
    <col min="9" max="9" width="27.7109375" style="42" customWidth="1"/>
    <col min="10" max="16384" width="11.42578125" style="7"/>
  </cols>
  <sheetData>
    <row r="1" spans="1:9" ht="22.5" x14ac:dyDescent="0.25">
      <c r="A1" s="42" t="s">
        <v>428</v>
      </c>
      <c r="B1" s="42" t="s">
        <v>429</v>
      </c>
      <c r="C1" s="42" t="s">
        <v>685</v>
      </c>
      <c r="D1" s="43" t="s">
        <v>756</v>
      </c>
      <c r="E1" s="43" t="s">
        <v>782</v>
      </c>
      <c r="F1" s="44" t="s">
        <v>686</v>
      </c>
      <c r="G1" s="42" t="s">
        <v>687</v>
      </c>
      <c r="H1" s="45" t="s">
        <v>757</v>
      </c>
      <c r="I1" s="42" t="s">
        <v>1694</v>
      </c>
    </row>
    <row r="2" spans="1:9" x14ac:dyDescent="0.25">
      <c r="A2" s="4" t="s">
        <v>430</v>
      </c>
      <c r="B2" s="4" t="s">
        <v>787</v>
      </c>
      <c r="C2" s="37" t="s">
        <v>920</v>
      </c>
      <c r="D2" s="5" t="s">
        <v>755</v>
      </c>
      <c r="E2" s="5" t="s">
        <v>760</v>
      </c>
      <c r="F2" s="6">
        <v>30</v>
      </c>
      <c r="G2" s="4"/>
      <c r="H2" s="39" t="s">
        <v>431</v>
      </c>
      <c r="I2" s="4"/>
    </row>
    <row r="3" spans="1:9" x14ac:dyDescent="0.25">
      <c r="A3" s="4" t="s">
        <v>430</v>
      </c>
      <c r="B3" s="4" t="s">
        <v>787</v>
      </c>
      <c r="C3" s="37" t="s">
        <v>921</v>
      </c>
      <c r="D3" s="5" t="s">
        <v>755</v>
      </c>
      <c r="E3" s="5" t="s">
        <v>760</v>
      </c>
      <c r="F3" s="6">
        <v>35</v>
      </c>
      <c r="G3" s="4"/>
      <c r="H3" s="39" t="s">
        <v>431</v>
      </c>
      <c r="I3" s="4"/>
    </row>
    <row r="4" spans="1:9" x14ac:dyDescent="0.25">
      <c r="A4" s="4" t="s">
        <v>430</v>
      </c>
      <c r="B4" s="4" t="s">
        <v>787</v>
      </c>
      <c r="C4" s="37" t="s">
        <v>922</v>
      </c>
      <c r="D4" s="5" t="s">
        <v>755</v>
      </c>
      <c r="E4" s="5" t="s">
        <v>760</v>
      </c>
      <c r="F4" s="6">
        <v>40</v>
      </c>
      <c r="G4" s="4"/>
      <c r="H4" s="39" t="s">
        <v>431</v>
      </c>
      <c r="I4" s="4"/>
    </row>
    <row r="5" spans="1:9" x14ac:dyDescent="0.25">
      <c r="A5" s="4" t="s">
        <v>430</v>
      </c>
      <c r="B5" s="4" t="s">
        <v>787</v>
      </c>
      <c r="C5" s="37" t="s">
        <v>923</v>
      </c>
      <c r="D5" s="5" t="s">
        <v>755</v>
      </c>
      <c r="E5" s="5" t="s">
        <v>760</v>
      </c>
      <c r="F5" s="6">
        <v>45</v>
      </c>
      <c r="G5" s="4"/>
      <c r="H5" s="39" t="s">
        <v>431</v>
      </c>
      <c r="I5" s="4"/>
    </row>
    <row r="6" spans="1:9" x14ac:dyDescent="0.25">
      <c r="A6" s="4" t="s">
        <v>430</v>
      </c>
      <c r="B6" s="4" t="s">
        <v>787</v>
      </c>
      <c r="C6" s="37" t="s">
        <v>924</v>
      </c>
      <c r="D6" s="5" t="s">
        <v>755</v>
      </c>
      <c r="E6" s="5" t="s">
        <v>760</v>
      </c>
      <c r="F6" s="6">
        <v>50</v>
      </c>
      <c r="G6" s="4"/>
      <c r="H6" s="39" t="s">
        <v>431</v>
      </c>
      <c r="I6" s="4"/>
    </row>
    <row r="7" spans="1:9" x14ac:dyDescent="0.25">
      <c r="A7" s="4" t="s">
        <v>430</v>
      </c>
      <c r="B7" s="4" t="s">
        <v>787</v>
      </c>
      <c r="C7" s="37" t="s">
        <v>925</v>
      </c>
      <c r="D7" s="5" t="s">
        <v>755</v>
      </c>
      <c r="E7" s="5" t="s">
        <v>760</v>
      </c>
      <c r="F7" s="6">
        <v>55</v>
      </c>
      <c r="G7" s="4"/>
      <c r="H7" s="39" t="s">
        <v>431</v>
      </c>
      <c r="I7" s="4"/>
    </row>
    <row r="8" spans="1:9" x14ac:dyDescent="0.25">
      <c r="A8" s="4" t="s">
        <v>433</v>
      </c>
      <c r="B8" s="4" t="s">
        <v>441</v>
      </c>
      <c r="C8" s="4" t="s">
        <v>928</v>
      </c>
      <c r="D8" s="5" t="s">
        <v>755</v>
      </c>
      <c r="E8" s="5" t="s">
        <v>760</v>
      </c>
      <c r="F8" s="6">
        <v>15</v>
      </c>
      <c r="G8" s="4"/>
      <c r="H8" s="39"/>
      <c r="I8" s="4"/>
    </row>
    <row r="9" spans="1:9" x14ac:dyDescent="0.25">
      <c r="A9" s="4" t="s">
        <v>433</v>
      </c>
      <c r="B9" s="4" t="s">
        <v>441</v>
      </c>
      <c r="C9" s="4" t="s">
        <v>930</v>
      </c>
      <c r="D9" s="5" t="s">
        <v>755</v>
      </c>
      <c r="E9" s="5" t="s">
        <v>760</v>
      </c>
      <c r="F9" s="6">
        <v>25</v>
      </c>
      <c r="G9" s="4"/>
      <c r="H9" s="39"/>
      <c r="I9" s="4"/>
    </row>
    <row r="10" spans="1:9" x14ac:dyDescent="0.25">
      <c r="A10" s="4" t="s">
        <v>433</v>
      </c>
      <c r="B10" s="4" t="s">
        <v>441</v>
      </c>
      <c r="C10" s="4" t="s">
        <v>929</v>
      </c>
      <c r="D10" s="5" t="s">
        <v>755</v>
      </c>
      <c r="E10" s="5" t="s">
        <v>760</v>
      </c>
      <c r="F10" s="6">
        <v>20</v>
      </c>
      <c r="G10" s="4"/>
      <c r="H10" s="39"/>
      <c r="I10" s="4"/>
    </row>
    <row r="11" spans="1:9" x14ac:dyDescent="0.25">
      <c r="A11" s="4" t="s">
        <v>433</v>
      </c>
      <c r="B11" s="4" t="s">
        <v>441</v>
      </c>
      <c r="C11" s="4" t="s">
        <v>931</v>
      </c>
      <c r="D11" s="5" t="s">
        <v>755</v>
      </c>
      <c r="E11" s="5" t="s">
        <v>760</v>
      </c>
      <c r="F11" s="6">
        <v>30</v>
      </c>
      <c r="G11" s="4"/>
      <c r="H11" s="39"/>
      <c r="I11" s="4"/>
    </row>
    <row r="12" spans="1:9" ht="25.5" x14ac:dyDescent="0.25">
      <c r="A12" s="4" t="s">
        <v>433</v>
      </c>
      <c r="B12" s="4" t="s">
        <v>441</v>
      </c>
      <c r="C12" s="4" t="s">
        <v>355</v>
      </c>
      <c r="D12" s="5" t="s">
        <v>755</v>
      </c>
      <c r="E12" s="5" t="s">
        <v>760</v>
      </c>
      <c r="F12" s="6">
        <v>40</v>
      </c>
      <c r="G12" s="4"/>
      <c r="H12" s="39"/>
      <c r="I12" s="4"/>
    </row>
    <row r="13" spans="1:9" ht="51" x14ac:dyDescent="0.25">
      <c r="A13" s="4" t="s">
        <v>783</v>
      </c>
      <c r="B13" s="4" t="s">
        <v>787</v>
      </c>
      <c r="C13" s="4" t="s">
        <v>1051</v>
      </c>
      <c r="D13" s="5" t="s">
        <v>755</v>
      </c>
      <c r="E13" s="5" t="s">
        <v>760</v>
      </c>
      <c r="F13" s="6" t="s">
        <v>1072</v>
      </c>
      <c r="G13" s="4"/>
      <c r="H13" s="39" t="s">
        <v>431</v>
      </c>
      <c r="I13" s="4" t="s">
        <v>1696</v>
      </c>
    </row>
    <row r="14" spans="1:9" ht="51" x14ac:dyDescent="0.25">
      <c r="A14" s="4" t="s">
        <v>783</v>
      </c>
      <c r="B14" s="4" t="s">
        <v>435</v>
      </c>
      <c r="C14" s="4" t="s">
        <v>1071</v>
      </c>
      <c r="D14" s="5" t="s">
        <v>755</v>
      </c>
      <c r="E14" s="5" t="s">
        <v>760</v>
      </c>
      <c r="F14" s="6" t="s">
        <v>1072</v>
      </c>
      <c r="G14" s="4"/>
      <c r="H14" s="39" t="s">
        <v>431</v>
      </c>
      <c r="I14" s="4"/>
    </row>
    <row r="15" spans="1:9" ht="63.75" x14ac:dyDescent="0.25">
      <c r="A15" s="4" t="s">
        <v>432</v>
      </c>
      <c r="B15" s="4" t="s">
        <v>441</v>
      </c>
      <c r="C15" s="4" t="s">
        <v>442</v>
      </c>
      <c r="D15" s="5" t="s">
        <v>755</v>
      </c>
      <c r="E15" s="5" t="s">
        <v>760</v>
      </c>
      <c r="F15" s="6">
        <v>50</v>
      </c>
      <c r="G15" s="4" t="s">
        <v>791</v>
      </c>
      <c r="H15" s="39" t="s">
        <v>792</v>
      </c>
      <c r="I15" s="4"/>
    </row>
    <row r="16" spans="1:9" ht="38.25" x14ac:dyDescent="0.25">
      <c r="A16" s="4" t="s">
        <v>432</v>
      </c>
      <c r="B16" s="4" t="s">
        <v>443</v>
      </c>
      <c r="C16" s="4" t="s">
        <v>926</v>
      </c>
      <c r="D16" s="5" t="s">
        <v>755</v>
      </c>
      <c r="E16" s="5" t="s">
        <v>760</v>
      </c>
      <c r="F16" s="6">
        <v>5</v>
      </c>
      <c r="G16" s="4" t="s">
        <v>795</v>
      </c>
      <c r="H16" s="39" t="s">
        <v>927</v>
      </c>
      <c r="I16" s="4" t="s">
        <v>1699</v>
      </c>
    </row>
    <row r="17" spans="1:9" x14ac:dyDescent="0.25">
      <c r="A17" s="4" t="s">
        <v>811</v>
      </c>
      <c r="B17" s="4" t="s">
        <v>485</v>
      </c>
      <c r="C17" s="4" t="s">
        <v>816</v>
      </c>
      <c r="D17" s="5" t="s">
        <v>755</v>
      </c>
      <c r="E17" s="5" t="s">
        <v>760</v>
      </c>
      <c r="F17" s="6">
        <v>2</v>
      </c>
      <c r="G17" s="4"/>
      <c r="H17" s="39"/>
      <c r="I17" s="4"/>
    </row>
    <row r="18" spans="1:9" x14ac:dyDescent="0.25">
      <c r="A18" s="4" t="s">
        <v>783</v>
      </c>
      <c r="B18" s="4" t="s">
        <v>796</v>
      </c>
      <c r="C18" s="4" t="s">
        <v>919</v>
      </c>
      <c r="D18" s="5" t="s">
        <v>755</v>
      </c>
      <c r="E18" s="5" t="s">
        <v>760</v>
      </c>
      <c r="F18" s="6">
        <v>25</v>
      </c>
      <c r="G18" s="4"/>
      <c r="H18" s="39" t="s">
        <v>363</v>
      </c>
      <c r="I18" s="4"/>
    </row>
    <row r="19" spans="1:9" x14ac:dyDescent="0.25">
      <c r="A19" s="4" t="s">
        <v>783</v>
      </c>
      <c r="B19" s="4" t="s">
        <v>434</v>
      </c>
      <c r="C19" s="4" t="s">
        <v>820</v>
      </c>
      <c r="D19" s="5" t="s">
        <v>755</v>
      </c>
      <c r="E19" s="5" t="s">
        <v>760</v>
      </c>
      <c r="F19" s="6">
        <v>75</v>
      </c>
      <c r="G19" s="4"/>
      <c r="H19" s="39"/>
      <c r="I19" s="4"/>
    </row>
    <row r="20" spans="1:9" x14ac:dyDescent="0.25">
      <c r="A20" s="4" t="s">
        <v>783</v>
      </c>
      <c r="B20" s="4" t="s">
        <v>435</v>
      </c>
      <c r="C20" s="4" t="s">
        <v>1082</v>
      </c>
      <c r="D20" s="5" t="s">
        <v>755</v>
      </c>
      <c r="E20" s="5" t="s">
        <v>760</v>
      </c>
      <c r="F20" s="6">
        <v>35</v>
      </c>
      <c r="G20" s="4"/>
      <c r="H20" s="39"/>
      <c r="I20" s="4"/>
    </row>
    <row r="21" spans="1:9" x14ac:dyDescent="0.25">
      <c r="A21" s="4" t="s">
        <v>783</v>
      </c>
      <c r="B21" s="4" t="s">
        <v>435</v>
      </c>
      <c r="C21" s="4" t="s">
        <v>1081</v>
      </c>
      <c r="D21" s="5" t="s">
        <v>755</v>
      </c>
      <c r="E21" s="5" t="s">
        <v>760</v>
      </c>
      <c r="F21" s="6">
        <v>30</v>
      </c>
      <c r="G21" s="4"/>
      <c r="H21" s="39"/>
      <c r="I21" s="4"/>
    </row>
    <row r="22" spans="1:9" x14ac:dyDescent="0.25">
      <c r="A22" s="4" t="s">
        <v>783</v>
      </c>
      <c r="B22" s="4" t="s">
        <v>435</v>
      </c>
      <c r="C22" s="4" t="s">
        <v>1078</v>
      </c>
      <c r="D22" s="5" t="s">
        <v>755</v>
      </c>
      <c r="E22" s="5" t="s">
        <v>760</v>
      </c>
      <c r="F22" s="6">
        <v>25</v>
      </c>
      <c r="G22" s="4"/>
      <c r="H22" s="39"/>
      <c r="I22" s="4"/>
    </row>
    <row r="23" spans="1:9" x14ac:dyDescent="0.25">
      <c r="A23" s="4" t="s">
        <v>783</v>
      </c>
      <c r="B23" s="4" t="s">
        <v>435</v>
      </c>
      <c r="C23" s="4" t="s">
        <v>1076</v>
      </c>
      <c r="D23" s="5" t="s">
        <v>755</v>
      </c>
      <c r="E23" s="5" t="s">
        <v>760</v>
      </c>
      <c r="F23" s="6">
        <v>15</v>
      </c>
      <c r="G23" s="4"/>
      <c r="H23" s="39"/>
      <c r="I23" s="4"/>
    </row>
    <row r="24" spans="1:9" x14ac:dyDescent="0.25">
      <c r="A24" s="4" t="s">
        <v>783</v>
      </c>
      <c r="B24" s="4" t="s">
        <v>435</v>
      </c>
      <c r="C24" s="4" t="s">
        <v>1077</v>
      </c>
      <c r="D24" s="5" t="s">
        <v>755</v>
      </c>
      <c r="E24" s="5" t="s">
        <v>760</v>
      </c>
      <c r="F24" s="6">
        <v>20</v>
      </c>
      <c r="G24" s="4"/>
      <c r="H24" s="39"/>
      <c r="I24" s="4"/>
    </row>
    <row r="25" spans="1:9" ht="38.25" x14ac:dyDescent="0.25">
      <c r="A25" s="4" t="s">
        <v>783</v>
      </c>
      <c r="B25" s="4" t="s">
        <v>798</v>
      </c>
      <c r="C25" s="4" t="s">
        <v>358</v>
      </c>
      <c r="D25" s="5" t="s">
        <v>755</v>
      </c>
      <c r="E25" s="5" t="s">
        <v>760</v>
      </c>
      <c r="F25" s="6">
        <v>25</v>
      </c>
      <c r="G25" s="4"/>
      <c r="H25" s="39" t="s">
        <v>784</v>
      </c>
      <c r="I25" s="4"/>
    </row>
    <row r="26" spans="1:9" ht="38.25" x14ac:dyDescent="0.25">
      <c r="A26" s="4" t="s">
        <v>783</v>
      </c>
      <c r="B26" s="4" t="s">
        <v>798</v>
      </c>
      <c r="C26" s="4" t="s">
        <v>359</v>
      </c>
      <c r="D26" s="5" t="s">
        <v>755</v>
      </c>
      <c r="E26" s="5" t="s">
        <v>760</v>
      </c>
      <c r="F26" s="6">
        <v>30</v>
      </c>
      <c r="G26" s="4"/>
      <c r="H26" s="39" t="s">
        <v>784</v>
      </c>
      <c r="I26" s="4"/>
    </row>
    <row r="27" spans="1:9" ht="38.25" x14ac:dyDescent="0.25">
      <c r="A27" s="4" t="s">
        <v>783</v>
      </c>
      <c r="B27" s="4" t="s">
        <v>798</v>
      </c>
      <c r="C27" s="4" t="s">
        <v>356</v>
      </c>
      <c r="D27" s="5" t="s">
        <v>755</v>
      </c>
      <c r="E27" s="5" t="s">
        <v>760</v>
      </c>
      <c r="F27" s="6">
        <v>15</v>
      </c>
      <c r="G27" s="4"/>
      <c r="H27" s="39" t="s">
        <v>784</v>
      </c>
      <c r="I27" s="4" t="s">
        <v>1695</v>
      </c>
    </row>
    <row r="28" spans="1:9" ht="38.25" x14ac:dyDescent="0.25">
      <c r="A28" s="4" t="s">
        <v>783</v>
      </c>
      <c r="B28" s="4" t="s">
        <v>798</v>
      </c>
      <c r="C28" s="4" t="s">
        <v>357</v>
      </c>
      <c r="D28" s="5" t="s">
        <v>755</v>
      </c>
      <c r="E28" s="5" t="s">
        <v>760</v>
      </c>
      <c r="F28" s="6">
        <v>20</v>
      </c>
      <c r="G28" s="4"/>
      <c r="H28" s="39" t="s">
        <v>784</v>
      </c>
      <c r="I28" s="4"/>
    </row>
    <row r="29" spans="1:9" ht="38.25" x14ac:dyDescent="0.25">
      <c r="A29" s="4" t="s">
        <v>783</v>
      </c>
      <c r="B29" s="4" t="s">
        <v>798</v>
      </c>
      <c r="C29" s="4" t="s">
        <v>360</v>
      </c>
      <c r="D29" s="5" t="s">
        <v>755</v>
      </c>
      <c r="E29" s="5" t="s">
        <v>760</v>
      </c>
      <c r="F29" s="6">
        <v>35</v>
      </c>
      <c r="G29" s="4"/>
      <c r="H29" s="39" t="s">
        <v>784</v>
      </c>
      <c r="I29" s="4"/>
    </row>
    <row r="30" spans="1:9" ht="25.5" x14ac:dyDescent="0.25">
      <c r="A30" s="4" t="s">
        <v>432</v>
      </c>
      <c r="B30" s="4" t="s">
        <v>441</v>
      </c>
      <c r="C30" s="4" t="s">
        <v>1697</v>
      </c>
      <c r="D30" s="5" t="s">
        <v>755</v>
      </c>
      <c r="E30" s="5" t="s">
        <v>760</v>
      </c>
      <c r="F30" s="6">
        <v>15</v>
      </c>
      <c r="G30" s="4"/>
      <c r="H30" s="39" t="s">
        <v>792</v>
      </c>
      <c r="I30" s="4" t="s">
        <v>1698</v>
      </c>
    </row>
    <row r="31" spans="1:9" x14ac:dyDescent="0.25">
      <c r="A31" s="4" t="s">
        <v>432</v>
      </c>
      <c r="B31" s="4" t="s">
        <v>441</v>
      </c>
      <c r="C31" s="4" t="s">
        <v>362</v>
      </c>
      <c r="D31" s="5" t="s">
        <v>755</v>
      </c>
      <c r="E31" s="5" t="s">
        <v>760</v>
      </c>
      <c r="F31" s="6">
        <v>10</v>
      </c>
      <c r="G31" s="4"/>
      <c r="H31" s="39" t="s">
        <v>792</v>
      </c>
      <c r="I31" s="4"/>
    </row>
    <row r="32" spans="1:9" ht="38.25" x14ac:dyDescent="0.25">
      <c r="A32" s="4" t="s">
        <v>432</v>
      </c>
      <c r="B32" s="4" t="s">
        <v>441</v>
      </c>
      <c r="C32" s="4" t="s">
        <v>361</v>
      </c>
      <c r="D32" s="5" t="s">
        <v>755</v>
      </c>
      <c r="E32" s="5" t="s">
        <v>760</v>
      </c>
      <c r="F32" s="6">
        <v>5</v>
      </c>
      <c r="G32" s="4"/>
      <c r="H32" s="39" t="s">
        <v>792</v>
      </c>
      <c r="I32" s="4" t="s">
        <v>1700</v>
      </c>
    </row>
    <row r="33" spans="1:9" x14ac:dyDescent="0.25">
      <c r="A33" s="4" t="s">
        <v>432</v>
      </c>
      <c r="B33" s="4" t="s">
        <v>485</v>
      </c>
      <c r="C33" s="4" t="s">
        <v>1693</v>
      </c>
      <c r="D33" s="5" t="s">
        <v>755</v>
      </c>
      <c r="E33" s="5" t="s">
        <v>760</v>
      </c>
      <c r="F33" s="6">
        <v>10</v>
      </c>
      <c r="G33" s="4"/>
      <c r="H33" s="39"/>
      <c r="I33" s="4"/>
    </row>
    <row r="34" spans="1:9" ht="25.5" x14ac:dyDescent="0.25">
      <c r="A34" s="4" t="s">
        <v>378</v>
      </c>
      <c r="B34" s="4" t="s">
        <v>445</v>
      </c>
      <c r="C34" s="4" t="s">
        <v>379</v>
      </c>
      <c r="D34" s="5" t="s">
        <v>790</v>
      </c>
      <c r="E34" s="5" t="s">
        <v>760</v>
      </c>
      <c r="F34" s="6">
        <v>4</v>
      </c>
      <c r="G34" s="4"/>
      <c r="H34" s="39"/>
      <c r="I34" s="4"/>
    </row>
    <row r="35" spans="1:9" ht="25.5" x14ac:dyDescent="0.25">
      <c r="A35" s="4" t="s">
        <v>378</v>
      </c>
      <c r="B35" s="4" t="s">
        <v>445</v>
      </c>
      <c r="C35" s="4" t="s">
        <v>917</v>
      </c>
      <c r="D35" s="5" t="s">
        <v>790</v>
      </c>
      <c r="E35" s="5" t="s">
        <v>760</v>
      </c>
      <c r="F35" s="6">
        <v>2</v>
      </c>
      <c r="G35" s="4"/>
      <c r="H35" s="39"/>
      <c r="I35" s="4"/>
    </row>
    <row r="36" spans="1:9" ht="51" x14ac:dyDescent="0.25">
      <c r="A36" s="4" t="s">
        <v>371</v>
      </c>
      <c r="B36" s="4" t="s">
        <v>441</v>
      </c>
      <c r="C36" s="4" t="s">
        <v>377</v>
      </c>
      <c r="D36" s="5" t="s">
        <v>790</v>
      </c>
      <c r="E36" s="5" t="s">
        <v>760</v>
      </c>
      <c r="F36" s="6">
        <v>5</v>
      </c>
      <c r="G36" s="4"/>
      <c r="H36" s="39" t="s">
        <v>373</v>
      </c>
      <c r="I36" s="4"/>
    </row>
    <row r="37" spans="1:9" ht="51" x14ac:dyDescent="0.25">
      <c r="A37" s="4" t="s">
        <v>371</v>
      </c>
      <c r="B37" s="4" t="s">
        <v>441</v>
      </c>
      <c r="C37" s="4" t="s">
        <v>376</v>
      </c>
      <c r="D37" s="5" t="s">
        <v>790</v>
      </c>
      <c r="E37" s="5" t="s">
        <v>760</v>
      </c>
      <c r="F37" s="6">
        <v>4</v>
      </c>
      <c r="G37" s="4"/>
      <c r="H37" s="39" t="s">
        <v>373</v>
      </c>
      <c r="I37" s="4"/>
    </row>
    <row r="38" spans="1:9" ht="51" x14ac:dyDescent="0.25">
      <c r="A38" s="4" t="s">
        <v>371</v>
      </c>
      <c r="B38" s="4" t="s">
        <v>441</v>
      </c>
      <c r="C38" s="4" t="s">
        <v>375</v>
      </c>
      <c r="D38" s="5" t="s">
        <v>790</v>
      </c>
      <c r="E38" s="5" t="s">
        <v>760</v>
      </c>
      <c r="F38" s="6">
        <v>3</v>
      </c>
      <c r="G38" s="4"/>
      <c r="H38" s="39" t="s">
        <v>373</v>
      </c>
      <c r="I38" s="4"/>
    </row>
    <row r="39" spans="1:9" ht="51" x14ac:dyDescent="0.25">
      <c r="A39" s="4" t="s">
        <v>371</v>
      </c>
      <c r="B39" s="4" t="s">
        <v>441</v>
      </c>
      <c r="C39" s="4" t="s">
        <v>374</v>
      </c>
      <c r="D39" s="5" t="s">
        <v>790</v>
      </c>
      <c r="E39" s="5" t="s">
        <v>760</v>
      </c>
      <c r="F39" s="6">
        <v>2</v>
      </c>
      <c r="G39" s="4"/>
      <c r="H39" s="39" t="s">
        <v>373</v>
      </c>
      <c r="I39" s="4"/>
    </row>
    <row r="40" spans="1:9" ht="51" x14ac:dyDescent="0.25">
      <c r="A40" s="4" t="s">
        <v>371</v>
      </c>
      <c r="B40" s="4" t="s">
        <v>441</v>
      </c>
      <c r="C40" s="4" t="s">
        <v>372</v>
      </c>
      <c r="D40" s="5" t="s">
        <v>790</v>
      </c>
      <c r="E40" s="5" t="s">
        <v>760</v>
      </c>
      <c r="F40" s="6">
        <v>1</v>
      </c>
      <c r="G40" s="4"/>
      <c r="H40" s="39" t="s">
        <v>373</v>
      </c>
      <c r="I40" s="4"/>
    </row>
    <row r="41" spans="1:9" ht="25.5" x14ac:dyDescent="0.25">
      <c r="A41" s="4" t="s">
        <v>436</v>
      </c>
      <c r="B41" s="4" t="s">
        <v>444</v>
      </c>
      <c r="C41" s="4" t="s">
        <v>366</v>
      </c>
      <c r="D41" s="5" t="s">
        <v>790</v>
      </c>
      <c r="E41" s="5" t="s">
        <v>760</v>
      </c>
      <c r="F41" s="6">
        <v>3</v>
      </c>
      <c r="G41" s="4"/>
      <c r="H41" s="39"/>
      <c r="I41" s="4"/>
    </row>
    <row r="42" spans="1:9" ht="25.5" x14ac:dyDescent="0.25">
      <c r="A42" s="4" t="s">
        <v>436</v>
      </c>
      <c r="B42" s="4" t="s">
        <v>444</v>
      </c>
      <c r="C42" s="4" t="s">
        <v>367</v>
      </c>
      <c r="D42" s="5" t="s">
        <v>790</v>
      </c>
      <c r="E42" s="5" t="s">
        <v>760</v>
      </c>
      <c r="F42" s="6">
        <v>4</v>
      </c>
      <c r="G42" s="4"/>
      <c r="H42" s="39"/>
      <c r="I42" s="4"/>
    </row>
    <row r="43" spans="1:9" x14ac:dyDescent="0.25">
      <c r="A43" s="4" t="s">
        <v>506</v>
      </c>
      <c r="B43" s="4" t="s">
        <v>441</v>
      </c>
      <c r="C43" s="4" t="s">
        <v>381</v>
      </c>
      <c r="D43" s="5" t="s">
        <v>790</v>
      </c>
      <c r="E43" s="5" t="s">
        <v>760</v>
      </c>
      <c r="F43" s="6">
        <v>1</v>
      </c>
      <c r="G43" s="4"/>
      <c r="H43" s="39"/>
      <c r="I43" s="4" t="s">
        <v>1701</v>
      </c>
    </row>
    <row r="44" spans="1:9" ht="38.25" x14ac:dyDescent="0.25">
      <c r="A44" s="4" t="s">
        <v>378</v>
      </c>
      <c r="B44" s="4" t="s">
        <v>441</v>
      </c>
      <c r="C44" s="4" t="s">
        <v>364</v>
      </c>
      <c r="D44" s="5" t="s">
        <v>790</v>
      </c>
      <c r="E44" s="5" t="s">
        <v>760</v>
      </c>
      <c r="F44" s="6">
        <v>3</v>
      </c>
      <c r="G44" s="4" t="s">
        <v>795</v>
      </c>
      <c r="H44" s="39"/>
      <c r="I44" s="4"/>
    </row>
    <row r="45" spans="1:9" ht="38.25" x14ac:dyDescent="0.25">
      <c r="A45" s="4" t="s">
        <v>378</v>
      </c>
      <c r="B45" s="4" t="s">
        <v>441</v>
      </c>
      <c r="C45" s="4" t="s">
        <v>365</v>
      </c>
      <c r="D45" s="5" t="s">
        <v>790</v>
      </c>
      <c r="E45" s="5" t="s">
        <v>760</v>
      </c>
      <c r="F45" s="6">
        <v>4</v>
      </c>
      <c r="G45" s="4" t="s">
        <v>795</v>
      </c>
      <c r="H45" s="39"/>
      <c r="I45" s="4" t="s">
        <v>1705</v>
      </c>
    </row>
    <row r="46" spans="1:9" ht="25.5" x14ac:dyDescent="0.25">
      <c r="A46" s="4" t="s">
        <v>436</v>
      </c>
      <c r="B46" s="4" t="s">
        <v>444</v>
      </c>
      <c r="C46" s="4" t="s">
        <v>369</v>
      </c>
      <c r="D46" s="5" t="s">
        <v>790</v>
      </c>
      <c r="E46" s="5" t="s">
        <v>760</v>
      </c>
      <c r="F46" s="6">
        <v>25</v>
      </c>
      <c r="G46" s="4"/>
      <c r="H46" s="39"/>
      <c r="I46" s="4"/>
    </row>
    <row r="47" spans="1:9" ht="25.5" x14ac:dyDescent="0.25">
      <c r="A47" s="4" t="s">
        <v>789</v>
      </c>
      <c r="B47" s="4" t="s">
        <v>445</v>
      </c>
      <c r="C47" s="4" t="s">
        <v>370</v>
      </c>
      <c r="D47" s="5" t="s">
        <v>790</v>
      </c>
      <c r="E47" s="5" t="s">
        <v>760</v>
      </c>
      <c r="F47" s="6">
        <v>10</v>
      </c>
      <c r="G47" s="4"/>
      <c r="H47" s="39" t="s">
        <v>426</v>
      </c>
      <c r="I47" s="4"/>
    </row>
    <row r="48" spans="1:9" ht="25.5" x14ac:dyDescent="0.25">
      <c r="A48" s="4" t="s">
        <v>436</v>
      </c>
      <c r="B48" s="4" t="s">
        <v>444</v>
      </c>
      <c r="C48" s="4" t="s">
        <v>368</v>
      </c>
      <c r="D48" s="5" t="s">
        <v>790</v>
      </c>
      <c r="E48" s="5" t="s">
        <v>760</v>
      </c>
      <c r="F48" s="6">
        <v>10</v>
      </c>
      <c r="G48" s="4"/>
      <c r="H48" s="39"/>
      <c r="I48" s="4"/>
    </row>
    <row r="49" spans="1:9" ht="38.25" x14ac:dyDescent="0.25">
      <c r="A49" s="4" t="s">
        <v>436</v>
      </c>
      <c r="B49" s="4" t="s">
        <v>444</v>
      </c>
      <c r="C49" s="4" t="s">
        <v>1703</v>
      </c>
      <c r="D49" s="5" t="s">
        <v>790</v>
      </c>
      <c r="E49" s="5" t="s">
        <v>760</v>
      </c>
      <c r="F49" s="6">
        <v>15</v>
      </c>
      <c r="G49" s="4"/>
      <c r="H49" s="39" t="s">
        <v>1704</v>
      </c>
      <c r="I49" s="4" t="s">
        <v>1702</v>
      </c>
    </row>
    <row r="50" spans="1:9" ht="38.25" x14ac:dyDescent="0.25">
      <c r="A50" s="4" t="s">
        <v>378</v>
      </c>
      <c r="B50" s="4" t="s">
        <v>801</v>
      </c>
      <c r="C50" s="4"/>
      <c r="D50" s="5" t="s">
        <v>790</v>
      </c>
      <c r="E50" s="5" t="s">
        <v>760</v>
      </c>
      <c r="F50" s="6">
        <v>5</v>
      </c>
      <c r="G50" s="4" t="s">
        <v>795</v>
      </c>
      <c r="H50" s="39"/>
      <c r="I50" s="4"/>
    </row>
    <row r="51" spans="1:9" ht="25.5" x14ac:dyDescent="0.25">
      <c r="A51" s="4" t="s">
        <v>430</v>
      </c>
      <c r="B51" s="4" t="s">
        <v>787</v>
      </c>
      <c r="C51" s="37" t="s">
        <v>437</v>
      </c>
      <c r="D51" s="5" t="s">
        <v>758</v>
      </c>
      <c r="E51" s="5" t="s">
        <v>760</v>
      </c>
      <c r="F51" s="6" t="s">
        <v>380</v>
      </c>
      <c r="G51" s="4"/>
      <c r="H51" s="39"/>
      <c r="I51" s="4"/>
    </row>
    <row r="52" spans="1:9" ht="38.25" x14ac:dyDescent="0.25">
      <c r="A52" s="4" t="s">
        <v>438</v>
      </c>
      <c r="B52" s="4" t="s">
        <v>801</v>
      </c>
      <c r="C52" s="4" t="s">
        <v>387</v>
      </c>
      <c r="D52" s="5" t="s">
        <v>758</v>
      </c>
      <c r="E52" s="5" t="s">
        <v>760</v>
      </c>
      <c r="F52" s="6">
        <v>4</v>
      </c>
      <c r="G52" s="4" t="s">
        <v>795</v>
      </c>
      <c r="H52" s="39"/>
      <c r="I52" s="4" t="s">
        <v>1706</v>
      </c>
    </row>
    <row r="53" spans="1:9" ht="38.25" x14ac:dyDescent="0.25">
      <c r="A53" s="4" t="s">
        <v>438</v>
      </c>
      <c r="B53" s="4" t="s">
        <v>441</v>
      </c>
      <c r="C53" s="4" t="s">
        <v>387</v>
      </c>
      <c r="D53" s="5" t="s">
        <v>758</v>
      </c>
      <c r="E53" s="5" t="s">
        <v>760</v>
      </c>
      <c r="F53" s="6">
        <v>5</v>
      </c>
      <c r="G53" s="4" t="s">
        <v>795</v>
      </c>
      <c r="H53" s="39"/>
      <c r="I53" s="4"/>
    </row>
    <row r="54" spans="1:9" ht="38.25" x14ac:dyDescent="0.25">
      <c r="A54" s="4" t="s">
        <v>438</v>
      </c>
      <c r="B54" s="4" t="s">
        <v>441</v>
      </c>
      <c r="C54" s="4" t="s">
        <v>1709</v>
      </c>
      <c r="D54" s="5" t="s">
        <v>758</v>
      </c>
      <c r="E54" s="5" t="s">
        <v>760</v>
      </c>
      <c r="F54" s="6">
        <v>15</v>
      </c>
      <c r="G54" s="4" t="s">
        <v>795</v>
      </c>
      <c r="H54" s="39"/>
      <c r="I54" s="4" t="s">
        <v>1710</v>
      </c>
    </row>
    <row r="55" spans="1:9" ht="38.25" x14ac:dyDescent="0.25">
      <c r="A55" s="4" t="s">
        <v>438</v>
      </c>
      <c r="B55" s="4" t="s">
        <v>441</v>
      </c>
      <c r="C55" s="4" t="s">
        <v>394</v>
      </c>
      <c r="D55" s="5" t="s">
        <v>758</v>
      </c>
      <c r="E55" s="5" t="s">
        <v>760</v>
      </c>
      <c r="F55" s="6">
        <v>25</v>
      </c>
      <c r="G55" s="4" t="s">
        <v>795</v>
      </c>
      <c r="H55" s="39"/>
      <c r="I55" s="4"/>
    </row>
    <row r="56" spans="1:9" ht="38.25" x14ac:dyDescent="0.25">
      <c r="A56" s="4" t="s">
        <v>438</v>
      </c>
      <c r="B56" s="4" t="s">
        <v>801</v>
      </c>
      <c r="C56" s="4" t="s">
        <v>384</v>
      </c>
      <c r="D56" s="5" t="s">
        <v>758</v>
      </c>
      <c r="E56" s="5" t="s">
        <v>760</v>
      </c>
      <c r="F56" s="6">
        <v>2</v>
      </c>
      <c r="G56" s="4" t="s">
        <v>795</v>
      </c>
      <c r="H56" s="39" t="s">
        <v>385</v>
      </c>
      <c r="I56" s="4"/>
    </row>
    <row r="57" spans="1:9" ht="76.5" x14ac:dyDescent="0.25">
      <c r="A57" s="4" t="s">
        <v>788</v>
      </c>
      <c r="B57" s="4" t="s">
        <v>441</v>
      </c>
      <c r="C57" s="4" t="s">
        <v>384</v>
      </c>
      <c r="D57" s="5" t="s">
        <v>758</v>
      </c>
      <c r="E57" s="5" t="s">
        <v>760</v>
      </c>
      <c r="F57" s="6">
        <v>4</v>
      </c>
      <c r="G57" s="4" t="s">
        <v>795</v>
      </c>
      <c r="H57" s="39"/>
      <c r="I57" s="4" t="s">
        <v>1736</v>
      </c>
    </row>
    <row r="58" spans="1:9" ht="38.25" x14ac:dyDescent="0.25">
      <c r="A58" s="4" t="s">
        <v>438</v>
      </c>
      <c r="B58" s="4" t="s">
        <v>441</v>
      </c>
      <c r="C58" s="4" t="s">
        <v>390</v>
      </c>
      <c r="D58" s="5" t="s">
        <v>758</v>
      </c>
      <c r="E58" s="5" t="s">
        <v>760</v>
      </c>
      <c r="F58" s="6">
        <v>5</v>
      </c>
      <c r="G58" s="4" t="s">
        <v>795</v>
      </c>
      <c r="H58" s="39"/>
      <c r="I58" s="4" t="s">
        <v>1708</v>
      </c>
    </row>
    <row r="59" spans="1:9" ht="25.5" x14ac:dyDescent="0.25">
      <c r="A59" s="4" t="s">
        <v>438</v>
      </c>
      <c r="B59" s="4" t="s">
        <v>441</v>
      </c>
      <c r="C59" s="4" t="s">
        <v>391</v>
      </c>
      <c r="D59" s="5" t="s">
        <v>758</v>
      </c>
      <c r="E59" s="5" t="s">
        <v>760</v>
      </c>
      <c r="F59" s="6">
        <v>10</v>
      </c>
      <c r="G59" s="4" t="s">
        <v>690</v>
      </c>
      <c r="H59" s="39"/>
      <c r="I59" s="4" t="s">
        <v>1707</v>
      </c>
    </row>
    <row r="60" spans="1:9" ht="38.25" x14ac:dyDescent="0.25">
      <c r="A60" s="4" t="s">
        <v>438</v>
      </c>
      <c r="B60" s="4" t="s">
        <v>441</v>
      </c>
      <c r="C60" s="4" t="s">
        <v>392</v>
      </c>
      <c r="D60" s="5" t="s">
        <v>758</v>
      </c>
      <c r="E60" s="5" t="s">
        <v>760</v>
      </c>
      <c r="F60" s="6">
        <v>15</v>
      </c>
      <c r="G60" s="4" t="s">
        <v>795</v>
      </c>
      <c r="H60" s="39"/>
      <c r="I60" s="4"/>
    </row>
    <row r="61" spans="1:9" ht="38.25" x14ac:dyDescent="0.25">
      <c r="A61" s="4" t="s">
        <v>438</v>
      </c>
      <c r="B61" s="4" t="s">
        <v>801</v>
      </c>
      <c r="C61" s="4" t="s">
        <v>382</v>
      </c>
      <c r="D61" s="5" t="s">
        <v>758</v>
      </c>
      <c r="E61" s="5" t="s">
        <v>760</v>
      </c>
      <c r="F61" s="6">
        <v>1</v>
      </c>
      <c r="G61" s="4" t="s">
        <v>795</v>
      </c>
      <c r="H61" s="39" t="s">
        <v>383</v>
      </c>
      <c r="I61" s="4"/>
    </row>
    <row r="62" spans="1:9" ht="38.25" x14ac:dyDescent="0.25">
      <c r="A62" s="4" t="s">
        <v>438</v>
      </c>
      <c r="B62" s="4" t="s">
        <v>441</v>
      </c>
      <c r="C62" s="4" t="s">
        <v>382</v>
      </c>
      <c r="D62" s="5" t="s">
        <v>758</v>
      </c>
      <c r="E62" s="5" t="s">
        <v>760</v>
      </c>
      <c r="F62" s="6">
        <v>2</v>
      </c>
      <c r="G62" s="4" t="s">
        <v>795</v>
      </c>
      <c r="H62" s="39" t="s">
        <v>389</v>
      </c>
      <c r="I62" s="4"/>
    </row>
    <row r="63" spans="1:9" ht="38.25" x14ac:dyDescent="0.25">
      <c r="A63" s="4" t="s">
        <v>438</v>
      </c>
      <c r="B63" s="4" t="s">
        <v>801</v>
      </c>
      <c r="C63" s="4" t="s">
        <v>388</v>
      </c>
      <c r="D63" s="5" t="s">
        <v>758</v>
      </c>
      <c r="E63" s="5" t="s">
        <v>760</v>
      </c>
      <c r="F63" s="6">
        <v>5</v>
      </c>
      <c r="G63" s="4" t="s">
        <v>795</v>
      </c>
      <c r="H63" s="39"/>
      <c r="I63" s="4"/>
    </row>
    <row r="64" spans="1:9" ht="38.25" x14ac:dyDescent="0.25">
      <c r="A64" s="4" t="s">
        <v>438</v>
      </c>
      <c r="B64" s="4" t="s">
        <v>801</v>
      </c>
      <c r="C64" s="4" t="s">
        <v>386</v>
      </c>
      <c r="D64" s="5" t="s">
        <v>758</v>
      </c>
      <c r="E64" s="5" t="s">
        <v>760</v>
      </c>
      <c r="F64" s="6">
        <v>3</v>
      </c>
      <c r="G64" s="4" t="s">
        <v>795</v>
      </c>
      <c r="H64" s="39"/>
      <c r="I64" s="4"/>
    </row>
    <row r="65" spans="1:9" x14ac:dyDescent="0.25">
      <c r="A65" s="4" t="s">
        <v>439</v>
      </c>
      <c r="B65" s="4" t="s">
        <v>801</v>
      </c>
      <c r="C65" s="4" t="s">
        <v>794</v>
      </c>
      <c r="D65" s="5" t="s">
        <v>758</v>
      </c>
      <c r="E65" s="5" t="s">
        <v>760</v>
      </c>
      <c r="F65" s="6">
        <v>2</v>
      </c>
      <c r="G65" s="4"/>
      <c r="H65" s="39"/>
      <c r="I65" s="4"/>
    </row>
    <row r="66" spans="1:9" ht="38.25" x14ac:dyDescent="0.25">
      <c r="A66" s="4" t="s">
        <v>438</v>
      </c>
      <c r="B66" s="4" t="s">
        <v>441</v>
      </c>
      <c r="C66" s="4" t="s">
        <v>393</v>
      </c>
      <c r="D66" s="5" t="s">
        <v>758</v>
      </c>
      <c r="E66" s="5" t="s">
        <v>760</v>
      </c>
      <c r="F66" s="6">
        <v>25</v>
      </c>
      <c r="G66" s="4" t="s">
        <v>795</v>
      </c>
      <c r="H66" s="39"/>
      <c r="I66" s="4"/>
    </row>
    <row r="67" spans="1:9" x14ac:dyDescent="0.25">
      <c r="A67" s="4" t="s">
        <v>797</v>
      </c>
      <c r="B67" s="4" t="s">
        <v>796</v>
      </c>
      <c r="C67" s="4" t="s">
        <v>406</v>
      </c>
      <c r="D67" s="5" t="s">
        <v>759</v>
      </c>
      <c r="E67" s="5" t="s">
        <v>760</v>
      </c>
      <c r="F67" s="6">
        <v>4</v>
      </c>
      <c r="G67" s="4"/>
      <c r="H67" s="39"/>
      <c r="I67" s="4"/>
    </row>
    <row r="68" spans="1:9" x14ac:dyDescent="0.25">
      <c r="A68" s="4" t="s">
        <v>797</v>
      </c>
      <c r="B68" s="4" t="s">
        <v>798</v>
      </c>
      <c r="C68" s="4" t="s">
        <v>470</v>
      </c>
      <c r="D68" s="5" t="s">
        <v>759</v>
      </c>
      <c r="E68" s="5" t="s">
        <v>760</v>
      </c>
      <c r="F68" s="6">
        <v>15</v>
      </c>
      <c r="G68" s="4"/>
      <c r="H68" s="39"/>
      <c r="I68" s="4"/>
    </row>
    <row r="69" spans="1:9" x14ac:dyDescent="0.25">
      <c r="A69" s="4" t="s">
        <v>797</v>
      </c>
      <c r="B69" s="4" t="s">
        <v>798</v>
      </c>
      <c r="C69" s="4" t="s">
        <v>397</v>
      </c>
      <c r="D69" s="5" t="s">
        <v>759</v>
      </c>
      <c r="E69" s="5" t="s">
        <v>760</v>
      </c>
      <c r="F69" s="6">
        <v>20</v>
      </c>
      <c r="G69" s="4"/>
      <c r="H69" s="39"/>
      <c r="I69" s="4"/>
    </row>
    <row r="70" spans="1:9" x14ac:dyDescent="0.25">
      <c r="A70" s="4" t="s">
        <v>797</v>
      </c>
      <c r="B70" s="4" t="s">
        <v>798</v>
      </c>
      <c r="C70" s="4" t="s">
        <v>395</v>
      </c>
      <c r="D70" s="5" t="s">
        <v>759</v>
      </c>
      <c r="E70" s="5" t="s">
        <v>760</v>
      </c>
      <c r="F70" s="6">
        <v>5</v>
      </c>
      <c r="G70" s="4"/>
      <c r="H70" s="39"/>
      <c r="I70" s="4"/>
    </row>
    <row r="71" spans="1:9" x14ac:dyDescent="0.25">
      <c r="A71" s="4" t="s">
        <v>797</v>
      </c>
      <c r="B71" s="4" t="s">
        <v>798</v>
      </c>
      <c r="C71" s="4" t="s">
        <v>396</v>
      </c>
      <c r="D71" s="5" t="s">
        <v>759</v>
      </c>
      <c r="E71" s="5" t="s">
        <v>760</v>
      </c>
      <c r="F71" s="6">
        <v>10</v>
      </c>
      <c r="G71" s="4"/>
      <c r="H71" s="39"/>
      <c r="I71" s="4"/>
    </row>
    <row r="72" spans="1:9" x14ac:dyDescent="0.25">
      <c r="A72" s="4" t="s">
        <v>439</v>
      </c>
      <c r="B72" s="4" t="s">
        <v>801</v>
      </c>
      <c r="C72" s="4" t="s">
        <v>405</v>
      </c>
      <c r="D72" s="5" t="s">
        <v>759</v>
      </c>
      <c r="E72" s="5" t="s">
        <v>760</v>
      </c>
      <c r="F72" s="6">
        <v>4</v>
      </c>
      <c r="G72" s="4"/>
      <c r="H72" s="39"/>
      <c r="I72" s="4" t="s">
        <v>1711</v>
      </c>
    </row>
    <row r="73" spans="1:9" x14ac:dyDescent="0.25">
      <c r="A73" s="4" t="s">
        <v>439</v>
      </c>
      <c r="B73" s="4" t="s">
        <v>485</v>
      </c>
      <c r="C73" s="4" t="s">
        <v>440</v>
      </c>
      <c r="D73" s="5" t="s">
        <v>759</v>
      </c>
      <c r="E73" s="5" t="s">
        <v>760</v>
      </c>
      <c r="F73" s="6">
        <v>5</v>
      </c>
      <c r="G73" s="4"/>
      <c r="H73" s="39"/>
      <c r="I73" s="4"/>
    </row>
    <row r="74" spans="1:9" ht="38.25" x14ac:dyDescent="0.25">
      <c r="A74" s="4" t="s">
        <v>797</v>
      </c>
      <c r="B74" s="4" t="s">
        <v>796</v>
      </c>
      <c r="C74" s="4" t="s">
        <v>1718</v>
      </c>
      <c r="D74" s="5" t="s">
        <v>759</v>
      </c>
      <c r="E74" s="5" t="s">
        <v>760</v>
      </c>
      <c r="F74" s="6">
        <v>20</v>
      </c>
      <c r="G74" s="4"/>
      <c r="H74" s="39"/>
      <c r="I74" s="4" t="s">
        <v>1717</v>
      </c>
    </row>
    <row r="75" spans="1:9" ht="38.25" x14ac:dyDescent="0.25">
      <c r="A75" s="4" t="s">
        <v>797</v>
      </c>
      <c r="B75" s="4" t="s">
        <v>796</v>
      </c>
      <c r="C75" s="4" t="s">
        <v>1107</v>
      </c>
      <c r="D75" s="5" t="s">
        <v>759</v>
      </c>
      <c r="E75" s="5" t="s">
        <v>760</v>
      </c>
      <c r="F75" s="6">
        <v>15</v>
      </c>
      <c r="G75" s="4"/>
      <c r="H75" s="39"/>
      <c r="I75" s="4"/>
    </row>
    <row r="76" spans="1:9" x14ac:dyDescent="0.25">
      <c r="A76" s="4" t="s">
        <v>438</v>
      </c>
      <c r="B76" s="4" t="s">
        <v>441</v>
      </c>
      <c r="C76" s="4" t="s">
        <v>916</v>
      </c>
      <c r="D76" s="5" t="s">
        <v>759</v>
      </c>
      <c r="E76" s="5" t="s">
        <v>760</v>
      </c>
      <c r="F76" s="6">
        <v>40</v>
      </c>
      <c r="G76" s="4"/>
      <c r="H76" s="39" t="s">
        <v>793</v>
      </c>
      <c r="I76" s="4"/>
    </row>
    <row r="77" spans="1:9" x14ac:dyDescent="0.25">
      <c r="A77" s="4" t="s">
        <v>797</v>
      </c>
      <c r="B77" s="4" t="s">
        <v>796</v>
      </c>
      <c r="C77" s="4" t="s">
        <v>1713</v>
      </c>
      <c r="D77" s="5" t="s">
        <v>759</v>
      </c>
      <c r="E77" s="5" t="s">
        <v>760</v>
      </c>
      <c r="F77" s="6">
        <v>4</v>
      </c>
      <c r="G77" s="4"/>
      <c r="H77" s="39"/>
      <c r="I77" s="4" t="s">
        <v>1712</v>
      </c>
    </row>
    <row r="78" spans="1:9" x14ac:dyDescent="0.25">
      <c r="A78" s="4" t="s">
        <v>439</v>
      </c>
      <c r="B78" s="4" t="s">
        <v>801</v>
      </c>
      <c r="C78" s="4" t="s">
        <v>404</v>
      </c>
      <c r="D78" s="5" t="s">
        <v>759</v>
      </c>
      <c r="E78" s="5" t="s">
        <v>760</v>
      </c>
      <c r="F78" s="6">
        <v>3</v>
      </c>
      <c r="G78" s="4"/>
      <c r="H78" s="39"/>
      <c r="I78" s="4"/>
    </row>
    <row r="79" spans="1:9" ht="25.5" x14ac:dyDescent="0.25">
      <c r="A79" s="4" t="s">
        <v>797</v>
      </c>
      <c r="B79" s="4" t="s">
        <v>796</v>
      </c>
      <c r="C79" s="4" t="s">
        <v>402</v>
      </c>
      <c r="D79" s="5" t="s">
        <v>759</v>
      </c>
      <c r="E79" s="5" t="s">
        <v>760</v>
      </c>
      <c r="F79" s="6">
        <v>5</v>
      </c>
      <c r="G79" s="4"/>
      <c r="H79" s="39"/>
      <c r="I79" s="4" t="s">
        <v>1714</v>
      </c>
    </row>
    <row r="80" spans="1:9" x14ac:dyDescent="0.25">
      <c r="A80" s="4" t="s">
        <v>797</v>
      </c>
      <c r="B80" s="4" t="s">
        <v>435</v>
      </c>
      <c r="C80" s="4" t="s">
        <v>1084</v>
      </c>
      <c r="D80" s="5" t="s">
        <v>759</v>
      </c>
      <c r="E80" s="5" t="s">
        <v>760</v>
      </c>
      <c r="F80" s="6">
        <v>20</v>
      </c>
      <c r="G80" s="4"/>
      <c r="H80" s="39"/>
      <c r="I80" s="4"/>
    </row>
    <row r="81" spans="1:9" ht="25.5" x14ac:dyDescent="0.25">
      <c r="A81" s="4" t="s">
        <v>797</v>
      </c>
      <c r="B81" s="4" t="s">
        <v>435</v>
      </c>
      <c r="C81" s="4" t="s">
        <v>1086</v>
      </c>
      <c r="D81" s="5" t="s">
        <v>759</v>
      </c>
      <c r="E81" s="5" t="s">
        <v>760</v>
      </c>
      <c r="F81" s="6">
        <v>5</v>
      </c>
      <c r="G81" s="4"/>
      <c r="H81" s="39"/>
      <c r="I81" s="4"/>
    </row>
    <row r="82" spans="1:9" ht="25.5" x14ac:dyDescent="0.25">
      <c r="A82" s="4" t="s">
        <v>797</v>
      </c>
      <c r="B82" s="4" t="s">
        <v>435</v>
      </c>
      <c r="C82" s="4" t="s">
        <v>1085</v>
      </c>
      <c r="D82" s="5" t="s">
        <v>759</v>
      </c>
      <c r="E82" s="5" t="s">
        <v>760</v>
      </c>
      <c r="F82" s="6">
        <v>10</v>
      </c>
      <c r="G82" s="4"/>
      <c r="H82" s="39"/>
      <c r="I82" s="4"/>
    </row>
    <row r="83" spans="1:9" ht="25.5" x14ac:dyDescent="0.25">
      <c r="A83" s="4" t="s">
        <v>797</v>
      </c>
      <c r="B83" s="4" t="s">
        <v>796</v>
      </c>
      <c r="C83" s="4" t="s">
        <v>401</v>
      </c>
      <c r="D83" s="5" t="s">
        <v>759</v>
      </c>
      <c r="E83" s="5" t="s">
        <v>760</v>
      </c>
      <c r="F83" s="6">
        <v>15</v>
      </c>
      <c r="G83" s="4"/>
      <c r="H83" s="39"/>
      <c r="I83" s="4" t="s">
        <v>1719</v>
      </c>
    </row>
    <row r="84" spans="1:9" ht="25.5" x14ac:dyDescent="0.25">
      <c r="A84" s="4" t="s">
        <v>797</v>
      </c>
      <c r="B84" s="4" t="s">
        <v>796</v>
      </c>
      <c r="C84" s="4" t="s">
        <v>403</v>
      </c>
      <c r="D84" s="5" t="s">
        <v>759</v>
      </c>
      <c r="E84" s="5" t="s">
        <v>760</v>
      </c>
      <c r="F84" s="6">
        <v>20</v>
      </c>
      <c r="G84" s="4"/>
      <c r="H84" s="39"/>
      <c r="I84" s="4"/>
    </row>
    <row r="85" spans="1:9" x14ac:dyDescent="0.25">
      <c r="A85" s="4" t="s">
        <v>797</v>
      </c>
      <c r="B85" s="4" t="s">
        <v>796</v>
      </c>
      <c r="C85" s="4" t="s">
        <v>382</v>
      </c>
      <c r="D85" s="5" t="s">
        <v>759</v>
      </c>
      <c r="E85" s="5" t="s">
        <v>760</v>
      </c>
      <c r="F85" s="6">
        <v>3</v>
      </c>
      <c r="G85" s="4"/>
      <c r="H85" s="39" t="s">
        <v>399</v>
      </c>
      <c r="I85" s="4"/>
    </row>
    <row r="86" spans="1:9" x14ac:dyDescent="0.25">
      <c r="A86" s="4" t="s">
        <v>797</v>
      </c>
      <c r="B86" s="4" t="s">
        <v>798</v>
      </c>
      <c r="C86" s="4" t="s">
        <v>398</v>
      </c>
      <c r="D86" s="5" t="s">
        <v>759</v>
      </c>
      <c r="E86" s="5" t="s">
        <v>760</v>
      </c>
      <c r="F86" s="6">
        <v>30</v>
      </c>
      <c r="G86" s="4"/>
      <c r="H86" s="39"/>
      <c r="I86" s="4"/>
    </row>
    <row r="87" spans="1:9" x14ac:dyDescent="0.25">
      <c r="A87" s="4" t="s">
        <v>802</v>
      </c>
      <c r="B87" s="4" t="s">
        <v>441</v>
      </c>
      <c r="C87" s="4" t="s">
        <v>411</v>
      </c>
      <c r="D87" s="5" t="s">
        <v>799</v>
      </c>
      <c r="E87" s="5" t="s">
        <v>760</v>
      </c>
      <c r="F87" s="6">
        <v>4</v>
      </c>
      <c r="G87" s="4"/>
      <c r="H87" s="39"/>
      <c r="I87" s="4" t="s">
        <v>1723</v>
      </c>
    </row>
    <row r="88" spans="1:9" ht="25.5" x14ac:dyDescent="0.25">
      <c r="A88" s="4" t="s">
        <v>811</v>
      </c>
      <c r="B88" s="4" t="s">
        <v>445</v>
      </c>
      <c r="C88" s="4" t="s">
        <v>447</v>
      </c>
      <c r="D88" s="5" t="s">
        <v>799</v>
      </c>
      <c r="E88" s="5" t="s">
        <v>760</v>
      </c>
      <c r="F88" s="6" t="s">
        <v>408</v>
      </c>
      <c r="G88" s="4"/>
      <c r="H88" s="39" t="s">
        <v>800</v>
      </c>
      <c r="I88" s="4" t="s">
        <v>1720</v>
      </c>
    </row>
    <row r="89" spans="1:9" ht="25.5" x14ac:dyDescent="0.25">
      <c r="A89" s="4" t="s">
        <v>811</v>
      </c>
      <c r="B89" s="4" t="s">
        <v>445</v>
      </c>
      <c r="C89" s="4" t="s">
        <v>1721</v>
      </c>
      <c r="D89" s="5" t="s">
        <v>799</v>
      </c>
      <c r="E89" s="5" t="s">
        <v>760</v>
      </c>
      <c r="F89" s="6">
        <v>2</v>
      </c>
      <c r="G89" s="4"/>
      <c r="H89" s="39"/>
      <c r="I89" s="4" t="s">
        <v>1722</v>
      </c>
    </row>
    <row r="90" spans="1:9" ht="38.25" x14ac:dyDescent="0.25">
      <c r="A90" s="4" t="s">
        <v>802</v>
      </c>
      <c r="B90" s="4" t="s">
        <v>444</v>
      </c>
      <c r="C90" s="4" t="s">
        <v>410</v>
      </c>
      <c r="D90" s="5" t="s">
        <v>799</v>
      </c>
      <c r="E90" s="5" t="s">
        <v>760</v>
      </c>
      <c r="F90" s="6">
        <v>15</v>
      </c>
      <c r="G90" s="4"/>
      <c r="H90" s="39"/>
      <c r="I90" s="4" t="s">
        <v>1728</v>
      </c>
    </row>
    <row r="91" spans="1:9" ht="25.5" x14ac:dyDescent="0.25">
      <c r="A91" s="4" t="s">
        <v>802</v>
      </c>
      <c r="B91" s="4" t="s">
        <v>444</v>
      </c>
      <c r="C91" s="4" t="s">
        <v>1725</v>
      </c>
      <c r="D91" s="5" t="s">
        <v>799</v>
      </c>
      <c r="E91" s="5" t="s">
        <v>760</v>
      </c>
      <c r="F91" s="6">
        <v>5</v>
      </c>
      <c r="G91" s="4"/>
      <c r="H91" s="39"/>
      <c r="I91" s="4" t="s">
        <v>1724</v>
      </c>
    </row>
    <row r="92" spans="1:9" x14ac:dyDescent="0.25">
      <c r="A92" s="4" t="s">
        <v>432</v>
      </c>
      <c r="B92" s="4" t="s">
        <v>801</v>
      </c>
      <c r="C92" s="4" t="s">
        <v>449</v>
      </c>
      <c r="D92" s="5" t="s">
        <v>799</v>
      </c>
      <c r="E92" s="5" t="s">
        <v>760</v>
      </c>
      <c r="F92" s="6">
        <v>5</v>
      </c>
      <c r="G92" s="4"/>
      <c r="H92" s="39" t="s">
        <v>918</v>
      </c>
      <c r="I92" s="4"/>
    </row>
    <row r="93" spans="1:9" ht="25.5" x14ac:dyDescent="0.25">
      <c r="A93" s="4" t="s">
        <v>432</v>
      </c>
      <c r="B93" s="4" t="s">
        <v>801</v>
      </c>
      <c r="C93" s="4" t="s">
        <v>1052</v>
      </c>
      <c r="D93" s="5" t="s">
        <v>799</v>
      </c>
      <c r="E93" s="5" t="s">
        <v>760</v>
      </c>
      <c r="F93" s="6">
        <v>1</v>
      </c>
      <c r="G93" s="4"/>
      <c r="H93" s="39" t="s">
        <v>918</v>
      </c>
      <c r="I93" s="4"/>
    </row>
    <row r="94" spans="1:9" ht="25.5" x14ac:dyDescent="0.25">
      <c r="A94" s="4" t="s">
        <v>432</v>
      </c>
      <c r="B94" s="4" t="s">
        <v>801</v>
      </c>
      <c r="C94" s="4" t="s">
        <v>1053</v>
      </c>
      <c r="D94" s="5" t="s">
        <v>799</v>
      </c>
      <c r="E94" s="5" t="s">
        <v>760</v>
      </c>
      <c r="F94" s="6">
        <v>3</v>
      </c>
      <c r="G94" s="4"/>
      <c r="H94" s="39"/>
      <c r="I94" s="4"/>
    </row>
    <row r="95" spans="1:9" x14ac:dyDescent="0.25">
      <c r="A95" s="4" t="s">
        <v>432</v>
      </c>
      <c r="B95" s="4" t="s">
        <v>801</v>
      </c>
      <c r="C95" s="4" t="s">
        <v>450</v>
      </c>
      <c r="D95" s="5" t="s">
        <v>799</v>
      </c>
      <c r="E95" s="5" t="s">
        <v>760</v>
      </c>
      <c r="F95" s="6">
        <v>15</v>
      </c>
      <c r="G95" s="4"/>
      <c r="H95" s="39" t="s">
        <v>918</v>
      </c>
      <c r="I95" s="4"/>
    </row>
    <row r="96" spans="1:9" x14ac:dyDescent="0.25">
      <c r="A96" s="4" t="s">
        <v>802</v>
      </c>
      <c r="B96" s="4" t="s">
        <v>441</v>
      </c>
      <c r="C96" s="4" t="s">
        <v>803</v>
      </c>
      <c r="D96" s="5" t="s">
        <v>799</v>
      </c>
      <c r="E96" s="5" t="s">
        <v>760</v>
      </c>
      <c r="F96" s="6">
        <v>5</v>
      </c>
      <c r="G96" s="4"/>
      <c r="H96" s="39"/>
      <c r="I96" s="4" t="s">
        <v>1726</v>
      </c>
    </row>
    <row r="97" spans="1:9" x14ac:dyDescent="0.25">
      <c r="A97" s="4" t="s">
        <v>802</v>
      </c>
      <c r="B97" s="4" t="s">
        <v>441</v>
      </c>
      <c r="C97" s="4" t="s">
        <v>412</v>
      </c>
      <c r="D97" s="5" t="s">
        <v>799</v>
      </c>
      <c r="E97" s="5" t="s">
        <v>760</v>
      </c>
      <c r="F97" s="6">
        <v>10</v>
      </c>
      <c r="G97" s="4"/>
      <c r="H97" s="39"/>
      <c r="I97" s="4" t="s">
        <v>1727</v>
      </c>
    </row>
    <row r="98" spans="1:9" ht="25.5" x14ac:dyDescent="0.25">
      <c r="A98" s="4" t="s">
        <v>802</v>
      </c>
      <c r="B98" s="4" t="s">
        <v>444</v>
      </c>
      <c r="C98" s="4" t="s">
        <v>409</v>
      </c>
      <c r="D98" s="5" t="s">
        <v>799</v>
      </c>
      <c r="E98" s="5" t="s">
        <v>760</v>
      </c>
      <c r="F98" s="6">
        <v>2</v>
      </c>
      <c r="G98" s="4"/>
      <c r="H98" s="39"/>
      <c r="I98" s="4"/>
    </row>
    <row r="99" spans="1:9" x14ac:dyDescent="0.25">
      <c r="A99" s="4" t="s">
        <v>836</v>
      </c>
      <c r="B99" s="4" t="s">
        <v>441</v>
      </c>
      <c r="C99" s="4" t="s">
        <v>1054</v>
      </c>
      <c r="D99" s="5" t="s">
        <v>799</v>
      </c>
      <c r="E99" s="5" t="s">
        <v>760</v>
      </c>
      <c r="F99" s="6">
        <v>5</v>
      </c>
      <c r="G99" s="4"/>
      <c r="H99" s="39"/>
      <c r="I99" s="4"/>
    </row>
    <row r="100" spans="1:9" x14ac:dyDescent="0.25">
      <c r="A100" s="4" t="s">
        <v>802</v>
      </c>
      <c r="B100" s="4" t="s">
        <v>446</v>
      </c>
      <c r="C100" s="4"/>
      <c r="D100" s="5" t="s">
        <v>799</v>
      </c>
      <c r="E100" s="5" t="s">
        <v>760</v>
      </c>
      <c r="F100" s="6">
        <v>5</v>
      </c>
      <c r="G100" s="4"/>
      <c r="H100" s="39"/>
      <c r="I100" s="4"/>
    </row>
    <row r="101" spans="1:9" x14ac:dyDescent="0.25">
      <c r="A101" s="4" t="s">
        <v>836</v>
      </c>
      <c r="B101" s="4" t="s">
        <v>446</v>
      </c>
      <c r="C101" s="4"/>
      <c r="D101" s="5" t="s">
        <v>799</v>
      </c>
      <c r="E101" s="5" t="s">
        <v>760</v>
      </c>
      <c r="F101" s="6">
        <v>15</v>
      </c>
      <c r="G101" s="4"/>
      <c r="H101" s="39"/>
      <c r="I101" s="4"/>
    </row>
    <row r="102" spans="1:9" x14ac:dyDescent="0.25">
      <c r="A102" s="4" t="s">
        <v>448</v>
      </c>
      <c r="B102" s="4" t="s">
        <v>801</v>
      </c>
      <c r="C102" s="4"/>
      <c r="D102" s="5" t="s">
        <v>799</v>
      </c>
      <c r="E102" s="5" t="s">
        <v>760</v>
      </c>
      <c r="F102" s="6">
        <v>1</v>
      </c>
      <c r="G102" s="4"/>
      <c r="H102" s="39"/>
      <c r="I102" s="4"/>
    </row>
    <row r="103" spans="1:9" x14ac:dyDescent="0.25">
      <c r="A103" s="4" t="s">
        <v>432</v>
      </c>
      <c r="B103" s="4" t="s">
        <v>801</v>
      </c>
      <c r="C103" s="4" t="s">
        <v>1055</v>
      </c>
      <c r="D103" s="5" t="s">
        <v>755</v>
      </c>
      <c r="E103" s="5" t="s">
        <v>808</v>
      </c>
      <c r="F103" s="6">
        <v>3</v>
      </c>
      <c r="G103" s="4"/>
      <c r="H103" s="39"/>
      <c r="I103" s="4"/>
    </row>
    <row r="104" spans="1:9" ht="25.5" x14ac:dyDescent="0.25">
      <c r="A104" s="4" t="s">
        <v>432</v>
      </c>
      <c r="B104" s="4" t="s">
        <v>441</v>
      </c>
      <c r="C104" s="4" t="s">
        <v>1056</v>
      </c>
      <c r="D104" s="5" t="s">
        <v>755</v>
      </c>
      <c r="E104" s="5" t="s">
        <v>808</v>
      </c>
      <c r="F104" s="6">
        <v>25</v>
      </c>
      <c r="G104" s="4"/>
      <c r="H104" s="39" t="s">
        <v>1057</v>
      </c>
      <c r="I104" s="4"/>
    </row>
    <row r="105" spans="1:9" x14ac:dyDescent="0.25">
      <c r="A105" s="4" t="s">
        <v>797</v>
      </c>
      <c r="B105" s="4" t="s">
        <v>451</v>
      </c>
      <c r="C105" s="4" t="s">
        <v>452</v>
      </c>
      <c r="D105" s="5" t="s">
        <v>755</v>
      </c>
      <c r="E105" s="5" t="s">
        <v>808</v>
      </c>
      <c r="F105" s="6" t="s">
        <v>408</v>
      </c>
      <c r="G105" s="4"/>
      <c r="H105" s="39" t="s">
        <v>418</v>
      </c>
      <c r="I105" s="4"/>
    </row>
    <row r="106" spans="1:9" x14ac:dyDescent="0.25">
      <c r="A106" s="4" t="s">
        <v>432</v>
      </c>
      <c r="B106" s="4" t="s">
        <v>801</v>
      </c>
      <c r="C106" s="4" t="s">
        <v>80</v>
      </c>
      <c r="D106" s="5" t="s">
        <v>755</v>
      </c>
      <c r="E106" s="5" t="s">
        <v>808</v>
      </c>
      <c r="F106" s="6">
        <v>2</v>
      </c>
      <c r="G106" s="4"/>
      <c r="H106" s="39"/>
      <c r="I106" s="4"/>
    </row>
    <row r="107" spans="1:9" ht="25.5" x14ac:dyDescent="0.25">
      <c r="A107" s="4" t="s">
        <v>432</v>
      </c>
      <c r="B107" s="4" t="s">
        <v>801</v>
      </c>
      <c r="C107" s="4" t="s">
        <v>82</v>
      </c>
      <c r="D107" s="5" t="s">
        <v>755</v>
      </c>
      <c r="E107" s="5" t="s">
        <v>808</v>
      </c>
      <c r="F107" s="6">
        <v>4</v>
      </c>
      <c r="G107" s="4"/>
      <c r="H107" s="39"/>
      <c r="I107" s="4"/>
    </row>
    <row r="108" spans="1:9" ht="51" x14ac:dyDescent="0.25">
      <c r="A108" s="4" t="s">
        <v>432</v>
      </c>
      <c r="B108" s="4" t="s">
        <v>801</v>
      </c>
      <c r="C108" s="4" t="s">
        <v>81</v>
      </c>
      <c r="D108" s="5" t="s">
        <v>755</v>
      </c>
      <c r="E108" s="5" t="s">
        <v>808</v>
      </c>
      <c r="F108" s="6">
        <v>3</v>
      </c>
      <c r="G108" s="4"/>
      <c r="H108" s="39"/>
      <c r="I108" s="4" t="s">
        <v>1729</v>
      </c>
    </row>
    <row r="109" spans="1:9" x14ac:dyDescent="0.25">
      <c r="A109" s="4" t="s">
        <v>432</v>
      </c>
      <c r="B109" s="4" t="s">
        <v>810</v>
      </c>
      <c r="C109" s="4" t="s">
        <v>78</v>
      </c>
      <c r="D109" s="5" t="s">
        <v>755</v>
      </c>
      <c r="E109" s="5" t="s">
        <v>808</v>
      </c>
      <c r="F109" s="6">
        <v>5</v>
      </c>
      <c r="G109" s="4"/>
      <c r="H109" s="39"/>
      <c r="I109" s="4"/>
    </row>
    <row r="110" spans="1:9" x14ac:dyDescent="0.25">
      <c r="A110" s="4" t="s">
        <v>432</v>
      </c>
      <c r="B110" s="4" t="s">
        <v>810</v>
      </c>
      <c r="C110" s="4" t="s">
        <v>77</v>
      </c>
      <c r="D110" s="5" t="s">
        <v>755</v>
      </c>
      <c r="E110" s="5" t="s">
        <v>808</v>
      </c>
      <c r="F110" s="6">
        <v>4</v>
      </c>
      <c r="G110" s="4"/>
      <c r="H110" s="39"/>
      <c r="I110" s="4"/>
    </row>
    <row r="111" spans="1:9" ht="76.5" x14ac:dyDescent="0.25">
      <c r="A111" s="4" t="s">
        <v>797</v>
      </c>
      <c r="B111" s="4" t="s">
        <v>810</v>
      </c>
      <c r="C111" s="4" t="s">
        <v>79</v>
      </c>
      <c r="D111" s="5" t="s">
        <v>755</v>
      </c>
      <c r="E111" s="5" t="s">
        <v>808</v>
      </c>
      <c r="F111" s="6">
        <v>10</v>
      </c>
      <c r="G111" s="4"/>
      <c r="H111" s="39"/>
      <c r="I111" s="4" t="s">
        <v>647</v>
      </c>
    </row>
    <row r="112" spans="1:9" ht="51" x14ac:dyDescent="0.25">
      <c r="A112" s="4" t="s">
        <v>371</v>
      </c>
      <c r="B112" s="4" t="s">
        <v>441</v>
      </c>
      <c r="C112" s="4" t="s">
        <v>417</v>
      </c>
      <c r="D112" s="5" t="s">
        <v>790</v>
      </c>
      <c r="E112" s="5" t="s">
        <v>808</v>
      </c>
      <c r="F112" s="6">
        <v>5</v>
      </c>
      <c r="G112" s="4"/>
      <c r="H112" s="39" t="s">
        <v>373</v>
      </c>
      <c r="I112" s="4"/>
    </row>
    <row r="113" spans="1:9" ht="51" x14ac:dyDescent="0.25">
      <c r="A113" s="4" t="s">
        <v>371</v>
      </c>
      <c r="B113" s="4" t="s">
        <v>441</v>
      </c>
      <c r="C113" s="4" t="s">
        <v>416</v>
      </c>
      <c r="D113" s="5" t="s">
        <v>790</v>
      </c>
      <c r="E113" s="5" t="s">
        <v>808</v>
      </c>
      <c r="F113" s="6">
        <v>4</v>
      </c>
      <c r="G113" s="4"/>
      <c r="H113" s="39" t="s">
        <v>373</v>
      </c>
      <c r="I113" s="4"/>
    </row>
    <row r="114" spans="1:9" ht="51" x14ac:dyDescent="0.25">
      <c r="A114" s="4" t="s">
        <v>371</v>
      </c>
      <c r="B114" s="4" t="s">
        <v>441</v>
      </c>
      <c r="C114" s="4" t="s">
        <v>415</v>
      </c>
      <c r="D114" s="5" t="s">
        <v>790</v>
      </c>
      <c r="E114" s="5" t="s">
        <v>808</v>
      </c>
      <c r="F114" s="6">
        <v>3</v>
      </c>
      <c r="G114" s="4"/>
      <c r="H114" s="39" t="s">
        <v>373</v>
      </c>
      <c r="I114" s="4"/>
    </row>
    <row r="115" spans="1:9" ht="51" x14ac:dyDescent="0.25">
      <c r="A115" s="4" t="s">
        <v>371</v>
      </c>
      <c r="B115" s="4" t="s">
        <v>441</v>
      </c>
      <c r="C115" s="4" t="s">
        <v>414</v>
      </c>
      <c r="D115" s="5" t="s">
        <v>790</v>
      </c>
      <c r="E115" s="5" t="s">
        <v>808</v>
      </c>
      <c r="F115" s="6">
        <v>2</v>
      </c>
      <c r="G115" s="4"/>
      <c r="H115" s="39" t="s">
        <v>373</v>
      </c>
      <c r="I115" s="4"/>
    </row>
    <row r="116" spans="1:9" ht="51" x14ac:dyDescent="0.25">
      <c r="A116" s="4" t="s">
        <v>371</v>
      </c>
      <c r="B116" s="4" t="s">
        <v>441</v>
      </c>
      <c r="C116" s="4" t="s">
        <v>413</v>
      </c>
      <c r="D116" s="5" t="s">
        <v>790</v>
      </c>
      <c r="E116" s="5" t="s">
        <v>808</v>
      </c>
      <c r="F116" s="6">
        <v>1</v>
      </c>
      <c r="G116" s="4"/>
      <c r="H116" s="39" t="s">
        <v>373</v>
      </c>
      <c r="I116" s="4"/>
    </row>
    <row r="117" spans="1:9" ht="25.5" x14ac:dyDescent="0.25">
      <c r="A117" s="4" t="s">
        <v>506</v>
      </c>
      <c r="B117" s="4" t="s">
        <v>810</v>
      </c>
      <c r="C117" s="4" t="s">
        <v>87</v>
      </c>
      <c r="D117" s="5" t="s">
        <v>790</v>
      </c>
      <c r="E117" s="5" t="s">
        <v>808</v>
      </c>
      <c r="F117" s="6">
        <v>2</v>
      </c>
      <c r="G117" s="4"/>
      <c r="H117" s="39"/>
      <c r="I117" s="4" t="s">
        <v>1735</v>
      </c>
    </row>
    <row r="118" spans="1:9" ht="25.5" x14ac:dyDescent="0.25">
      <c r="A118" s="4" t="s">
        <v>506</v>
      </c>
      <c r="B118" s="4" t="s">
        <v>810</v>
      </c>
      <c r="C118" s="4" t="s">
        <v>125</v>
      </c>
      <c r="D118" s="5" t="s">
        <v>790</v>
      </c>
      <c r="E118" s="5" t="s">
        <v>808</v>
      </c>
      <c r="F118" s="6">
        <v>3</v>
      </c>
      <c r="G118" s="4"/>
      <c r="H118" s="39"/>
      <c r="I118" s="4" t="s">
        <v>648</v>
      </c>
    </row>
    <row r="119" spans="1:9" x14ac:dyDescent="0.25">
      <c r="A119" s="4" t="s">
        <v>430</v>
      </c>
      <c r="B119" s="4" t="s">
        <v>787</v>
      </c>
      <c r="C119" s="4" t="s">
        <v>1157</v>
      </c>
      <c r="D119" s="5" t="s">
        <v>790</v>
      </c>
      <c r="E119" s="5" t="s">
        <v>808</v>
      </c>
      <c r="F119" s="6">
        <v>1</v>
      </c>
      <c r="G119" s="4"/>
      <c r="H119" s="39"/>
      <c r="I119" s="4" t="s">
        <v>1730</v>
      </c>
    </row>
    <row r="120" spans="1:9" ht="25.5" x14ac:dyDescent="0.25">
      <c r="A120" s="4" t="s">
        <v>789</v>
      </c>
      <c r="B120" s="4" t="s">
        <v>445</v>
      </c>
      <c r="C120" s="4" t="s">
        <v>423</v>
      </c>
      <c r="D120" s="5" t="s">
        <v>790</v>
      </c>
      <c r="E120" s="5" t="s">
        <v>808</v>
      </c>
      <c r="F120" s="6">
        <v>20</v>
      </c>
      <c r="G120" s="4"/>
      <c r="H120" s="39" t="s">
        <v>424</v>
      </c>
      <c r="I120" s="4"/>
    </row>
    <row r="121" spans="1:9" ht="25.5" x14ac:dyDescent="0.25">
      <c r="A121" s="4" t="s">
        <v>789</v>
      </c>
      <c r="B121" s="4" t="s">
        <v>445</v>
      </c>
      <c r="C121" s="4" t="s">
        <v>419</v>
      </c>
      <c r="D121" s="5" t="s">
        <v>790</v>
      </c>
      <c r="E121" s="5" t="s">
        <v>808</v>
      </c>
      <c r="F121" s="6">
        <v>15</v>
      </c>
      <c r="G121" s="4"/>
      <c r="H121" s="39"/>
      <c r="I121" s="4" t="s">
        <v>1734</v>
      </c>
    </row>
    <row r="122" spans="1:9" x14ac:dyDescent="0.25">
      <c r="A122" s="4" t="s">
        <v>378</v>
      </c>
      <c r="B122" s="4" t="s">
        <v>801</v>
      </c>
      <c r="C122" s="4" t="s">
        <v>85</v>
      </c>
      <c r="D122" s="5" t="s">
        <v>790</v>
      </c>
      <c r="E122" s="5" t="s">
        <v>808</v>
      </c>
      <c r="F122" s="6">
        <v>5</v>
      </c>
      <c r="G122" s="4"/>
      <c r="H122" s="39"/>
      <c r="I122" s="4"/>
    </row>
    <row r="123" spans="1:9" x14ac:dyDescent="0.25">
      <c r="A123" s="4" t="s">
        <v>378</v>
      </c>
      <c r="B123" s="4" t="s">
        <v>801</v>
      </c>
      <c r="C123" s="4" t="s">
        <v>86</v>
      </c>
      <c r="D123" s="5" t="s">
        <v>790</v>
      </c>
      <c r="E123" s="5" t="s">
        <v>808</v>
      </c>
      <c r="F123" s="6">
        <v>10</v>
      </c>
      <c r="G123" s="4"/>
      <c r="H123" s="39"/>
      <c r="I123" s="4"/>
    </row>
    <row r="124" spans="1:9" x14ac:dyDescent="0.25">
      <c r="A124" s="4" t="s">
        <v>378</v>
      </c>
      <c r="B124" s="4" t="s">
        <v>801</v>
      </c>
      <c r="C124" s="4" t="s">
        <v>83</v>
      </c>
      <c r="D124" s="5" t="s">
        <v>790</v>
      </c>
      <c r="E124" s="5" t="s">
        <v>808</v>
      </c>
      <c r="F124" s="6">
        <v>3</v>
      </c>
      <c r="G124" s="4"/>
      <c r="H124" s="39"/>
      <c r="I124" s="4"/>
    </row>
    <row r="125" spans="1:9" ht="25.5" x14ac:dyDescent="0.25">
      <c r="A125" s="4" t="s">
        <v>378</v>
      </c>
      <c r="B125" s="4" t="s">
        <v>801</v>
      </c>
      <c r="C125" s="4" t="s">
        <v>1732</v>
      </c>
      <c r="D125" s="5" t="s">
        <v>790</v>
      </c>
      <c r="E125" s="5" t="s">
        <v>808</v>
      </c>
      <c r="F125" s="6">
        <v>3</v>
      </c>
      <c r="G125" s="4"/>
      <c r="H125" s="39"/>
      <c r="I125" s="4" t="s">
        <v>1733</v>
      </c>
    </row>
    <row r="126" spans="1:9" ht="25.5" x14ac:dyDescent="0.25">
      <c r="A126" s="4" t="s">
        <v>378</v>
      </c>
      <c r="B126" s="4" t="s">
        <v>801</v>
      </c>
      <c r="C126" s="4" t="s">
        <v>84</v>
      </c>
      <c r="D126" s="5" t="s">
        <v>790</v>
      </c>
      <c r="E126" s="5" t="s">
        <v>808</v>
      </c>
      <c r="F126" s="6">
        <v>4</v>
      </c>
      <c r="G126" s="4"/>
      <c r="H126" s="39"/>
      <c r="I126" s="4" t="s">
        <v>1731</v>
      </c>
    </row>
    <row r="127" spans="1:9" x14ac:dyDescent="0.25">
      <c r="A127" s="4" t="s">
        <v>797</v>
      </c>
      <c r="B127" s="4" t="s">
        <v>798</v>
      </c>
      <c r="C127" s="4" t="s">
        <v>465</v>
      </c>
      <c r="D127" s="5" t="s">
        <v>758</v>
      </c>
      <c r="E127" s="5" t="s">
        <v>808</v>
      </c>
      <c r="F127" s="6">
        <v>15</v>
      </c>
      <c r="G127" s="4"/>
      <c r="H127" s="39" t="s">
        <v>478</v>
      </c>
      <c r="I127" s="4"/>
    </row>
    <row r="128" spans="1:9" ht="25.5" x14ac:dyDescent="0.25">
      <c r="A128" s="4" t="s">
        <v>797</v>
      </c>
      <c r="B128" s="4" t="s">
        <v>798</v>
      </c>
      <c r="C128" s="4" t="s">
        <v>466</v>
      </c>
      <c r="D128" s="5" t="s">
        <v>758</v>
      </c>
      <c r="E128" s="5" t="s">
        <v>808</v>
      </c>
      <c r="F128" s="6">
        <v>20</v>
      </c>
      <c r="G128" s="4"/>
      <c r="H128" s="39" t="s">
        <v>478</v>
      </c>
      <c r="I128" s="4"/>
    </row>
    <row r="129" spans="1:9" x14ac:dyDescent="0.25">
      <c r="A129" s="4" t="s">
        <v>797</v>
      </c>
      <c r="B129" s="4" t="s">
        <v>798</v>
      </c>
      <c r="C129" s="4" t="s">
        <v>463</v>
      </c>
      <c r="D129" s="5" t="s">
        <v>758</v>
      </c>
      <c r="E129" s="5" t="s">
        <v>808</v>
      </c>
      <c r="F129" s="6">
        <v>5</v>
      </c>
      <c r="G129" s="4"/>
      <c r="H129" s="39" t="s">
        <v>478</v>
      </c>
      <c r="I129" s="4"/>
    </row>
    <row r="130" spans="1:9" x14ac:dyDescent="0.25">
      <c r="A130" s="4" t="s">
        <v>797</v>
      </c>
      <c r="B130" s="4" t="s">
        <v>798</v>
      </c>
      <c r="C130" s="4" t="s">
        <v>464</v>
      </c>
      <c r="D130" s="5" t="s">
        <v>758</v>
      </c>
      <c r="E130" s="5" t="s">
        <v>808</v>
      </c>
      <c r="F130" s="6">
        <v>10</v>
      </c>
      <c r="G130" s="4"/>
      <c r="H130" s="39" t="s">
        <v>478</v>
      </c>
      <c r="I130" s="4"/>
    </row>
    <row r="131" spans="1:9" x14ac:dyDescent="0.25">
      <c r="A131" s="4" t="s">
        <v>797</v>
      </c>
      <c r="B131" s="4" t="s">
        <v>798</v>
      </c>
      <c r="C131" s="4" t="s">
        <v>467</v>
      </c>
      <c r="D131" s="5" t="s">
        <v>758</v>
      </c>
      <c r="E131" s="5" t="s">
        <v>808</v>
      </c>
      <c r="F131" s="6">
        <v>25</v>
      </c>
      <c r="G131" s="4"/>
      <c r="H131" s="39" t="s">
        <v>478</v>
      </c>
      <c r="I131" s="4"/>
    </row>
    <row r="132" spans="1:9" ht="38.25" x14ac:dyDescent="0.25">
      <c r="A132" s="4" t="s">
        <v>438</v>
      </c>
      <c r="B132" s="4" t="s">
        <v>801</v>
      </c>
      <c r="C132" s="4" t="s">
        <v>1158</v>
      </c>
      <c r="D132" s="5" t="s">
        <v>758</v>
      </c>
      <c r="E132" s="5" t="s">
        <v>808</v>
      </c>
      <c r="F132" s="6">
        <v>4</v>
      </c>
      <c r="G132" s="4" t="s">
        <v>795</v>
      </c>
      <c r="H132" s="39"/>
      <c r="I132" s="4" t="s">
        <v>650</v>
      </c>
    </row>
    <row r="133" spans="1:9" ht="38.25" x14ac:dyDescent="0.25">
      <c r="A133" s="4" t="s">
        <v>438</v>
      </c>
      <c r="B133" s="4" t="s">
        <v>801</v>
      </c>
      <c r="C133" s="4" t="s">
        <v>1160</v>
      </c>
      <c r="D133" s="5" t="s">
        <v>758</v>
      </c>
      <c r="E133" s="5" t="s">
        <v>808</v>
      </c>
      <c r="F133" s="6">
        <v>10</v>
      </c>
      <c r="G133" s="4" t="s">
        <v>795</v>
      </c>
      <c r="H133" s="39"/>
      <c r="I133" s="4"/>
    </row>
    <row r="134" spans="1:9" ht="25.5" x14ac:dyDescent="0.25">
      <c r="A134" s="4" t="s">
        <v>438</v>
      </c>
      <c r="B134" s="4" t="s">
        <v>801</v>
      </c>
      <c r="C134" s="4" t="s">
        <v>1164</v>
      </c>
      <c r="D134" s="5" t="s">
        <v>758</v>
      </c>
      <c r="E134" s="5" t="s">
        <v>808</v>
      </c>
      <c r="F134" s="6">
        <v>4</v>
      </c>
      <c r="G134" s="4"/>
      <c r="H134" s="39"/>
      <c r="I134" s="4"/>
    </row>
    <row r="135" spans="1:9" ht="25.5" x14ac:dyDescent="0.25">
      <c r="A135" s="4" t="s">
        <v>438</v>
      </c>
      <c r="B135" s="4" t="s">
        <v>801</v>
      </c>
      <c r="C135" s="4" t="s">
        <v>1165</v>
      </c>
      <c r="D135" s="5" t="s">
        <v>758</v>
      </c>
      <c r="E135" s="5" t="s">
        <v>808</v>
      </c>
      <c r="F135" s="6">
        <v>5</v>
      </c>
      <c r="G135" s="4"/>
      <c r="H135" s="39"/>
      <c r="I135" s="4"/>
    </row>
    <row r="136" spans="1:9" x14ac:dyDescent="0.25">
      <c r="A136" s="4" t="s">
        <v>438</v>
      </c>
      <c r="B136" s="4" t="s">
        <v>801</v>
      </c>
      <c r="C136" s="4" t="s">
        <v>1163</v>
      </c>
      <c r="D136" s="5" t="s">
        <v>758</v>
      </c>
      <c r="E136" s="5" t="s">
        <v>808</v>
      </c>
      <c r="F136" s="6">
        <v>4</v>
      </c>
      <c r="G136" s="4"/>
      <c r="H136" s="39"/>
      <c r="I136" s="4" t="s">
        <v>651</v>
      </c>
    </row>
    <row r="137" spans="1:9" ht="25.5" x14ac:dyDescent="0.25">
      <c r="A137" s="4" t="s">
        <v>438</v>
      </c>
      <c r="B137" s="4" t="s">
        <v>801</v>
      </c>
      <c r="C137" s="4" t="s">
        <v>1162</v>
      </c>
      <c r="D137" s="5" t="s">
        <v>758</v>
      </c>
      <c r="E137" s="5" t="s">
        <v>808</v>
      </c>
      <c r="F137" s="6">
        <v>3</v>
      </c>
      <c r="G137" s="4"/>
      <c r="H137" s="39"/>
      <c r="I137" s="4"/>
    </row>
    <row r="138" spans="1:9" x14ac:dyDescent="0.25">
      <c r="A138" s="4" t="s">
        <v>438</v>
      </c>
      <c r="B138" s="4" t="s">
        <v>801</v>
      </c>
      <c r="C138" s="4" t="s">
        <v>1161</v>
      </c>
      <c r="D138" s="5" t="s">
        <v>758</v>
      </c>
      <c r="E138" s="5" t="s">
        <v>808</v>
      </c>
      <c r="F138" s="6">
        <v>2</v>
      </c>
      <c r="G138" s="4"/>
      <c r="H138" s="39"/>
      <c r="I138" s="4" t="s">
        <v>649</v>
      </c>
    </row>
    <row r="139" spans="1:9" ht="38.25" x14ac:dyDescent="0.25">
      <c r="A139" s="4" t="s">
        <v>438</v>
      </c>
      <c r="B139" s="4" t="s">
        <v>801</v>
      </c>
      <c r="C139" s="4" t="s">
        <v>1159</v>
      </c>
      <c r="D139" s="5" t="s">
        <v>758</v>
      </c>
      <c r="E139" s="5" t="s">
        <v>808</v>
      </c>
      <c r="F139" s="6">
        <v>5</v>
      </c>
      <c r="G139" s="4" t="s">
        <v>795</v>
      </c>
      <c r="H139" s="39"/>
      <c r="I139" s="4"/>
    </row>
    <row r="140" spans="1:9" ht="25.5" x14ac:dyDescent="0.25">
      <c r="A140" s="4" t="s">
        <v>797</v>
      </c>
      <c r="B140" s="4" t="s">
        <v>451</v>
      </c>
      <c r="C140" s="4" t="s">
        <v>469</v>
      </c>
      <c r="D140" s="5" t="s">
        <v>758</v>
      </c>
      <c r="E140" s="5" t="s">
        <v>808</v>
      </c>
      <c r="F140" s="6" t="s">
        <v>408</v>
      </c>
      <c r="G140" s="4"/>
      <c r="H140" s="39" t="s">
        <v>418</v>
      </c>
      <c r="I140" s="4"/>
    </row>
    <row r="141" spans="1:9" x14ac:dyDescent="0.25">
      <c r="A141" s="4" t="s">
        <v>788</v>
      </c>
      <c r="B141" s="4" t="s">
        <v>810</v>
      </c>
      <c r="C141" s="4" t="s">
        <v>126</v>
      </c>
      <c r="D141" s="5" t="s">
        <v>759</v>
      </c>
      <c r="E141" s="5" t="s">
        <v>808</v>
      </c>
      <c r="F141" s="6">
        <v>4</v>
      </c>
      <c r="G141" s="4"/>
      <c r="H141" s="39"/>
      <c r="I141" s="4" t="s">
        <v>652</v>
      </c>
    </row>
    <row r="142" spans="1:9" x14ac:dyDescent="0.25">
      <c r="A142" s="4" t="s">
        <v>439</v>
      </c>
      <c r="B142" s="4" t="s">
        <v>801</v>
      </c>
      <c r="C142" s="4" t="s">
        <v>129</v>
      </c>
      <c r="D142" s="5" t="s">
        <v>759</v>
      </c>
      <c r="E142" s="5" t="s">
        <v>808</v>
      </c>
      <c r="F142" s="6">
        <v>10</v>
      </c>
      <c r="G142" s="4"/>
      <c r="H142" s="39"/>
      <c r="I142" s="4"/>
    </row>
    <row r="143" spans="1:9" x14ac:dyDescent="0.25">
      <c r="A143" s="4" t="s">
        <v>439</v>
      </c>
      <c r="B143" s="4" t="s">
        <v>810</v>
      </c>
      <c r="C143" s="4" t="s">
        <v>127</v>
      </c>
      <c r="D143" s="5" t="s">
        <v>759</v>
      </c>
      <c r="E143" s="5" t="s">
        <v>808</v>
      </c>
      <c r="F143" s="6">
        <v>20</v>
      </c>
      <c r="G143" s="4"/>
      <c r="H143" s="39"/>
      <c r="I143" s="4" t="s">
        <v>653</v>
      </c>
    </row>
    <row r="144" spans="1:9" x14ac:dyDescent="0.25">
      <c r="A144" s="4" t="s">
        <v>788</v>
      </c>
      <c r="B144" s="4" t="s">
        <v>801</v>
      </c>
      <c r="C144" s="4" t="s">
        <v>130</v>
      </c>
      <c r="D144" s="5" t="s">
        <v>759</v>
      </c>
      <c r="E144" s="5" t="s">
        <v>808</v>
      </c>
      <c r="F144" s="6">
        <v>15</v>
      </c>
      <c r="G144" s="4"/>
      <c r="H144" s="39" t="s">
        <v>131</v>
      </c>
      <c r="I144" s="4"/>
    </row>
    <row r="145" spans="1:9" x14ac:dyDescent="0.25">
      <c r="A145" s="4" t="s">
        <v>797</v>
      </c>
      <c r="B145" s="4" t="s">
        <v>798</v>
      </c>
      <c r="C145" s="4" t="s">
        <v>460</v>
      </c>
      <c r="D145" s="5" t="s">
        <v>759</v>
      </c>
      <c r="E145" s="5" t="s">
        <v>808</v>
      </c>
      <c r="F145" s="6">
        <v>15</v>
      </c>
      <c r="G145" s="4"/>
      <c r="H145" s="39" t="s">
        <v>478</v>
      </c>
      <c r="I145" s="4"/>
    </row>
    <row r="146" spans="1:9" x14ac:dyDescent="0.25">
      <c r="A146" s="4" t="s">
        <v>797</v>
      </c>
      <c r="B146" s="4" t="s">
        <v>798</v>
      </c>
      <c r="C146" s="4" t="s">
        <v>461</v>
      </c>
      <c r="D146" s="5" t="s">
        <v>759</v>
      </c>
      <c r="E146" s="5" t="s">
        <v>808</v>
      </c>
      <c r="F146" s="6">
        <v>20</v>
      </c>
      <c r="G146" s="4"/>
      <c r="H146" s="39" t="s">
        <v>478</v>
      </c>
      <c r="I146" s="4"/>
    </row>
    <row r="147" spans="1:9" x14ac:dyDescent="0.25">
      <c r="A147" s="4" t="s">
        <v>797</v>
      </c>
      <c r="B147" s="4" t="s">
        <v>798</v>
      </c>
      <c r="C147" s="4" t="s">
        <v>458</v>
      </c>
      <c r="D147" s="5" t="s">
        <v>759</v>
      </c>
      <c r="E147" s="5" t="s">
        <v>808</v>
      </c>
      <c r="F147" s="6">
        <v>5</v>
      </c>
      <c r="G147" s="4"/>
      <c r="H147" s="39" t="s">
        <v>478</v>
      </c>
      <c r="I147" s="4"/>
    </row>
    <row r="148" spans="1:9" x14ac:dyDescent="0.25">
      <c r="A148" s="4" t="s">
        <v>797</v>
      </c>
      <c r="B148" s="4" t="s">
        <v>798</v>
      </c>
      <c r="C148" s="4" t="s">
        <v>459</v>
      </c>
      <c r="D148" s="5" t="s">
        <v>759</v>
      </c>
      <c r="E148" s="5" t="s">
        <v>808</v>
      </c>
      <c r="F148" s="6">
        <v>10</v>
      </c>
      <c r="G148" s="4"/>
      <c r="H148" s="39" t="s">
        <v>478</v>
      </c>
      <c r="I148" s="4"/>
    </row>
    <row r="149" spans="1:9" x14ac:dyDescent="0.25">
      <c r="A149" s="4" t="s">
        <v>797</v>
      </c>
      <c r="B149" s="4" t="s">
        <v>798</v>
      </c>
      <c r="C149" s="4" t="s">
        <v>462</v>
      </c>
      <c r="D149" s="5" t="s">
        <v>759</v>
      </c>
      <c r="E149" s="5" t="s">
        <v>808</v>
      </c>
      <c r="F149" s="6">
        <v>25</v>
      </c>
      <c r="G149" s="4"/>
      <c r="H149" s="39" t="s">
        <v>478</v>
      </c>
      <c r="I149" s="4"/>
    </row>
    <row r="150" spans="1:9" ht="25.5" x14ac:dyDescent="0.25">
      <c r="A150" s="4" t="s">
        <v>797</v>
      </c>
      <c r="B150" s="4" t="s">
        <v>441</v>
      </c>
      <c r="C150" s="4" t="s">
        <v>1058</v>
      </c>
      <c r="D150" s="5" t="s">
        <v>759</v>
      </c>
      <c r="E150" s="5" t="s">
        <v>808</v>
      </c>
      <c r="F150" s="6" t="s">
        <v>64</v>
      </c>
      <c r="G150" s="4"/>
      <c r="H150" s="39"/>
      <c r="I150" s="4"/>
    </row>
    <row r="151" spans="1:9" ht="25.5" x14ac:dyDescent="0.25">
      <c r="A151" s="4" t="s">
        <v>797</v>
      </c>
      <c r="B151" s="4" t="s">
        <v>441</v>
      </c>
      <c r="C151" s="4" t="s">
        <v>1101</v>
      </c>
      <c r="D151" s="5" t="s">
        <v>759</v>
      </c>
      <c r="E151" s="5" t="s">
        <v>808</v>
      </c>
      <c r="F151" s="6">
        <v>5</v>
      </c>
      <c r="G151" s="4" t="s">
        <v>1104</v>
      </c>
      <c r="H151" s="39"/>
      <c r="I151" s="4" t="s">
        <v>1106</v>
      </c>
    </row>
    <row r="152" spans="1:9" ht="25.5" x14ac:dyDescent="0.25">
      <c r="A152" s="4" t="s">
        <v>797</v>
      </c>
      <c r="B152" s="4" t="s">
        <v>441</v>
      </c>
      <c r="C152" s="4" t="s">
        <v>1103</v>
      </c>
      <c r="D152" s="5" t="s">
        <v>759</v>
      </c>
      <c r="E152" s="5" t="s">
        <v>808</v>
      </c>
      <c r="F152" s="6">
        <v>10</v>
      </c>
      <c r="G152" s="4" t="s">
        <v>1104</v>
      </c>
      <c r="H152" s="39"/>
      <c r="I152" s="4" t="s">
        <v>1105</v>
      </c>
    </row>
    <row r="153" spans="1:9" x14ac:dyDescent="0.25">
      <c r="A153" s="4" t="s">
        <v>439</v>
      </c>
      <c r="B153" s="4" t="s">
        <v>801</v>
      </c>
      <c r="C153" s="4" t="s">
        <v>128</v>
      </c>
      <c r="D153" s="5" t="s">
        <v>759</v>
      </c>
      <c r="E153" s="5" t="s">
        <v>808</v>
      </c>
      <c r="F153" s="6">
        <v>5</v>
      </c>
      <c r="G153" s="4"/>
      <c r="H153" s="39"/>
      <c r="I153" s="4" t="s">
        <v>1102</v>
      </c>
    </row>
    <row r="154" spans="1:9" ht="25.5" x14ac:dyDescent="0.25">
      <c r="A154" s="4" t="s">
        <v>811</v>
      </c>
      <c r="B154" s="4" t="s">
        <v>445</v>
      </c>
      <c r="C154" s="4" t="s">
        <v>447</v>
      </c>
      <c r="D154" s="5" t="s">
        <v>799</v>
      </c>
      <c r="E154" s="5" t="s">
        <v>808</v>
      </c>
      <c r="F154" s="6" t="s">
        <v>408</v>
      </c>
      <c r="G154" s="4"/>
      <c r="H154" s="39" t="s">
        <v>800</v>
      </c>
      <c r="I154" s="4" t="s">
        <v>1685</v>
      </c>
    </row>
    <row r="155" spans="1:9" ht="25.5" x14ac:dyDescent="0.25">
      <c r="A155" s="4" t="s">
        <v>448</v>
      </c>
      <c r="B155" s="4" t="s">
        <v>801</v>
      </c>
      <c r="C155" s="6" t="s">
        <v>1686</v>
      </c>
      <c r="D155" s="5" t="s">
        <v>799</v>
      </c>
      <c r="E155" s="5" t="s">
        <v>808</v>
      </c>
      <c r="F155" s="6">
        <v>5</v>
      </c>
      <c r="G155" s="4"/>
      <c r="H155" s="39"/>
      <c r="I155" s="4" t="s">
        <v>1691</v>
      </c>
    </row>
    <row r="156" spans="1:9" ht="25.5" x14ac:dyDescent="0.25">
      <c r="A156" s="4" t="s">
        <v>448</v>
      </c>
      <c r="B156" s="4" t="s">
        <v>801</v>
      </c>
      <c r="C156" s="6" t="s">
        <v>1166</v>
      </c>
      <c r="D156" s="5" t="s">
        <v>799</v>
      </c>
      <c r="E156" s="5" t="s">
        <v>808</v>
      </c>
      <c r="F156" s="6">
        <v>1</v>
      </c>
      <c r="G156" s="4"/>
      <c r="H156" s="39"/>
      <c r="I156" s="4" t="s">
        <v>1687</v>
      </c>
    </row>
    <row r="157" spans="1:9" x14ac:dyDescent="0.25">
      <c r="A157" s="4" t="s">
        <v>448</v>
      </c>
      <c r="B157" s="4" t="s">
        <v>801</v>
      </c>
      <c r="C157" s="6" t="s">
        <v>1167</v>
      </c>
      <c r="D157" s="5" t="s">
        <v>799</v>
      </c>
      <c r="E157" s="5" t="s">
        <v>808</v>
      </c>
      <c r="F157" s="6">
        <v>4</v>
      </c>
      <c r="G157" s="4"/>
      <c r="H157" s="39"/>
      <c r="I157" s="4" t="s">
        <v>1689</v>
      </c>
    </row>
    <row r="158" spans="1:9" ht="76.5" x14ac:dyDescent="0.25">
      <c r="A158" s="4" t="s">
        <v>797</v>
      </c>
      <c r="B158" s="4" t="s">
        <v>801</v>
      </c>
      <c r="C158" s="6" t="s">
        <v>1168</v>
      </c>
      <c r="D158" s="5" t="s">
        <v>799</v>
      </c>
      <c r="E158" s="5" t="s">
        <v>808</v>
      </c>
      <c r="F158" s="6">
        <v>10</v>
      </c>
      <c r="G158" s="4"/>
      <c r="H158" s="39"/>
      <c r="I158" s="4" t="s">
        <v>1692</v>
      </c>
    </row>
    <row r="159" spans="1:9" x14ac:dyDescent="0.25">
      <c r="A159" s="4" t="s">
        <v>811</v>
      </c>
      <c r="B159" s="4" t="s">
        <v>801</v>
      </c>
      <c r="C159" s="4" t="s">
        <v>480</v>
      </c>
      <c r="D159" s="5" t="s">
        <v>799</v>
      </c>
      <c r="E159" s="5" t="s">
        <v>808</v>
      </c>
      <c r="F159" s="6">
        <v>5</v>
      </c>
      <c r="G159" s="4"/>
      <c r="H159" s="39"/>
      <c r="I159" s="4" t="s">
        <v>1688</v>
      </c>
    </row>
    <row r="160" spans="1:9" ht="25.5" x14ac:dyDescent="0.25">
      <c r="A160" s="4" t="s">
        <v>788</v>
      </c>
      <c r="B160" s="4" t="s">
        <v>801</v>
      </c>
      <c r="C160" s="4" t="s">
        <v>132</v>
      </c>
      <c r="D160" s="5" t="s">
        <v>799</v>
      </c>
      <c r="E160" s="5" t="s">
        <v>808</v>
      </c>
      <c r="F160" s="6">
        <v>3</v>
      </c>
      <c r="G160" s="4"/>
      <c r="H160" s="39"/>
      <c r="I160" s="4" t="s">
        <v>1690</v>
      </c>
    </row>
    <row r="161" spans="1:9" x14ac:dyDescent="0.25">
      <c r="A161" s="4" t="s">
        <v>802</v>
      </c>
      <c r="B161" s="4" t="s">
        <v>446</v>
      </c>
      <c r="C161" s="4"/>
      <c r="D161" s="5" t="s">
        <v>799</v>
      </c>
      <c r="E161" s="5" t="s">
        <v>808</v>
      </c>
      <c r="F161" s="6">
        <v>5</v>
      </c>
      <c r="G161" s="4"/>
      <c r="H161" s="39"/>
      <c r="I161" s="4"/>
    </row>
    <row r="162" spans="1:9" x14ac:dyDescent="0.25">
      <c r="A162" s="4" t="s">
        <v>836</v>
      </c>
      <c r="B162" s="4" t="s">
        <v>446</v>
      </c>
      <c r="C162" s="4"/>
      <c r="D162" s="5" t="s">
        <v>799</v>
      </c>
      <c r="E162" s="5" t="s">
        <v>808</v>
      </c>
      <c r="F162" s="6">
        <v>15</v>
      </c>
      <c r="G162" s="4"/>
      <c r="H162" s="39"/>
      <c r="I162" s="4"/>
    </row>
    <row r="163" spans="1:9" ht="25.5" x14ac:dyDescent="0.25">
      <c r="A163" s="4" t="s">
        <v>432</v>
      </c>
      <c r="B163" s="4" t="s">
        <v>441</v>
      </c>
      <c r="C163" s="4" t="s">
        <v>1062</v>
      </c>
      <c r="D163" s="5" t="s">
        <v>755</v>
      </c>
      <c r="E163" s="5" t="s">
        <v>812</v>
      </c>
      <c r="F163" s="6">
        <v>25</v>
      </c>
      <c r="G163" s="4"/>
      <c r="H163" s="39" t="s">
        <v>1065</v>
      </c>
      <c r="I163" s="4"/>
    </row>
    <row r="164" spans="1:9" ht="89.25" x14ac:dyDescent="0.25">
      <c r="A164" s="4" t="s">
        <v>797</v>
      </c>
      <c r="B164" s="4" t="s">
        <v>810</v>
      </c>
      <c r="C164" s="4" t="s">
        <v>136</v>
      </c>
      <c r="D164" s="5" t="s">
        <v>755</v>
      </c>
      <c r="E164" s="5" t="s">
        <v>812</v>
      </c>
      <c r="F164" s="6">
        <v>3</v>
      </c>
      <c r="G164" s="4"/>
      <c r="H164" s="39" t="s">
        <v>139</v>
      </c>
      <c r="I164" s="4" t="s">
        <v>1110</v>
      </c>
    </row>
    <row r="165" spans="1:9" ht="63.75" x14ac:dyDescent="0.25">
      <c r="A165" s="4" t="s">
        <v>797</v>
      </c>
      <c r="B165" s="4" t="s">
        <v>810</v>
      </c>
      <c r="C165" s="4" t="s">
        <v>133</v>
      </c>
      <c r="D165" s="5" t="s">
        <v>755</v>
      </c>
      <c r="E165" s="5" t="s">
        <v>812</v>
      </c>
      <c r="F165" s="6">
        <v>1</v>
      </c>
      <c r="G165" s="4"/>
      <c r="H165" s="39" t="s">
        <v>134</v>
      </c>
      <c r="I165" s="4" t="s">
        <v>1108</v>
      </c>
    </row>
    <row r="166" spans="1:9" ht="76.5" x14ac:dyDescent="0.25">
      <c r="A166" s="4" t="s">
        <v>797</v>
      </c>
      <c r="B166" s="4" t="s">
        <v>810</v>
      </c>
      <c r="C166" s="4" t="s">
        <v>135</v>
      </c>
      <c r="D166" s="5" t="s">
        <v>755</v>
      </c>
      <c r="E166" s="5" t="s">
        <v>812</v>
      </c>
      <c r="F166" s="6">
        <v>2</v>
      </c>
      <c r="G166" s="4"/>
      <c r="H166" s="39" t="s">
        <v>138</v>
      </c>
      <c r="I166" s="4" t="s">
        <v>1111</v>
      </c>
    </row>
    <row r="167" spans="1:9" ht="89.25" x14ac:dyDescent="0.25">
      <c r="A167" s="4" t="s">
        <v>797</v>
      </c>
      <c r="B167" s="4" t="s">
        <v>810</v>
      </c>
      <c r="C167" s="4" t="s">
        <v>137</v>
      </c>
      <c r="D167" s="5" t="s">
        <v>755</v>
      </c>
      <c r="E167" s="5" t="s">
        <v>812</v>
      </c>
      <c r="F167" s="6">
        <v>5</v>
      </c>
      <c r="G167" s="4"/>
      <c r="H167" s="39" t="s">
        <v>140</v>
      </c>
      <c r="I167" s="4" t="s">
        <v>1112</v>
      </c>
    </row>
    <row r="168" spans="1:9" ht="51" x14ac:dyDescent="0.25">
      <c r="A168" s="4" t="s">
        <v>788</v>
      </c>
      <c r="B168" s="4" t="s">
        <v>810</v>
      </c>
      <c r="C168" s="4" t="s">
        <v>1152</v>
      </c>
      <c r="D168" s="5" t="s">
        <v>755</v>
      </c>
      <c r="E168" s="5" t="s">
        <v>812</v>
      </c>
      <c r="F168" s="6">
        <v>3</v>
      </c>
      <c r="G168" s="4"/>
      <c r="H168" s="39"/>
      <c r="I168" s="4" t="s">
        <v>1109</v>
      </c>
    </row>
    <row r="169" spans="1:9" ht="51" x14ac:dyDescent="0.25">
      <c r="A169" s="4" t="s">
        <v>371</v>
      </c>
      <c r="B169" s="4" t="s">
        <v>441</v>
      </c>
      <c r="C169" s="4" t="s">
        <v>511</v>
      </c>
      <c r="D169" s="5" t="s">
        <v>790</v>
      </c>
      <c r="E169" s="5" t="s">
        <v>812</v>
      </c>
      <c r="F169" s="6">
        <v>5</v>
      </c>
      <c r="G169" s="4"/>
      <c r="H169" s="39" t="s">
        <v>373</v>
      </c>
      <c r="I169" s="4"/>
    </row>
    <row r="170" spans="1:9" ht="51" x14ac:dyDescent="0.25">
      <c r="A170" s="4" t="s">
        <v>371</v>
      </c>
      <c r="B170" s="4" t="s">
        <v>441</v>
      </c>
      <c r="C170" s="4" t="s">
        <v>510</v>
      </c>
      <c r="D170" s="5" t="s">
        <v>790</v>
      </c>
      <c r="E170" s="5" t="s">
        <v>812</v>
      </c>
      <c r="F170" s="6">
        <v>4</v>
      </c>
      <c r="G170" s="4"/>
      <c r="H170" s="39" t="s">
        <v>373</v>
      </c>
      <c r="I170" s="4"/>
    </row>
    <row r="171" spans="1:9" ht="51" x14ac:dyDescent="0.25">
      <c r="A171" s="4" t="s">
        <v>371</v>
      </c>
      <c r="B171" s="4" t="s">
        <v>441</v>
      </c>
      <c r="C171" s="4" t="s">
        <v>509</v>
      </c>
      <c r="D171" s="5" t="s">
        <v>790</v>
      </c>
      <c r="E171" s="5" t="s">
        <v>812</v>
      </c>
      <c r="F171" s="6">
        <v>3</v>
      </c>
      <c r="G171" s="4"/>
      <c r="H171" s="39" t="s">
        <v>373</v>
      </c>
      <c r="I171" s="4"/>
    </row>
    <row r="172" spans="1:9" ht="51" x14ac:dyDescent="0.25">
      <c r="A172" s="4" t="s">
        <v>371</v>
      </c>
      <c r="B172" s="4" t="s">
        <v>441</v>
      </c>
      <c r="C172" s="4" t="s">
        <v>508</v>
      </c>
      <c r="D172" s="5" t="s">
        <v>790</v>
      </c>
      <c r="E172" s="5" t="s">
        <v>812</v>
      </c>
      <c r="F172" s="6">
        <v>2</v>
      </c>
      <c r="G172" s="4"/>
      <c r="H172" s="39" t="s">
        <v>373</v>
      </c>
      <c r="I172" s="4"/>
    </row>
    <row r="173" spans="1:9" ht="51" x14ac:dyDescent="0.25">
      <c r="A173" s="4" t="s">
        <v>371</v>
      </c>
      <c r="B173" s="4" t="s">
        <v>441</v>
      </c>
      <c r="C173" s="4" t="s">
        <v>507</v>
      </c>
      <c r="D173" s="5" t="s">
        <v>790</v>
      </c>
      <c r="E173" s="5" t="s">
        <v>812</v>
      </c>
      <c r="F173" s="6">
        <v>1</v>
      </c>
      <c r="G173" s="4"/>
      <c r="H173" s="39" t="s">
        <v>373</v>
      </c>
      <c r="I173" s="4"/>
    </row>
    <row r="174" spans="1:9" ht="25.5" x14ac:dyDescent="0.25">
      <c r="A174" s="4" t="s">
        <v>378</v>
      </c>
      <c r="B174" s="4" t="s">
        <v>810</v>
      </c>
      <c r="C174" s="4" t="s">
        <v>1154</v>
      </c>
      <c r="D174" s="5" t="s">
        <v>790</v>
      </c>
      <c r="E174" s="5" t="s">
        <v>812</v>
      </c>
      <c r="F174" s="6">
        <v>4</v>
      </c>
      <c r="G174" s="4"/>
      <c r="H174" s="39"/>
      <c r="I174" s="4" t="s">
        <v>1122</v>
      </c>
    </row>
    <row r="175" spans="1:9" x14ac:dyDescent="0.25">
      <c r="A175" s="7" t="s">
        <v>378</v>
      </c>
      <c r="B175" s="4" t="s">
        <v>810</v>
      </c>
      <c r="C175" s="4" t="s">
        <v>813</v>
      </c>
      <c r="D175" s="5" t="s">
        <v>790</v>
      </c>
      <c r="E175" s="5" t="s">
        <v>812</v>
      </c>
      <c r="F175" s="6">
        <v>4</v>
      </c>
      <c r="G175" s="4"/>
      <c r="H175" s="39"/>
      <c r="I175" s="4" t="s">
        <v>1121</v>
      </c>
    </row>
    <row r="176" spans="1:9" x14ac:dyDescent="0.25">
      <c r="A176" s="4" t="s">
        <v>378</v>
      </c>
      <c r="B176" s="4" t="s">
        <v>810</v>
      </c>
      <c r="C176" s="4" t="s">
        <v>1153</v>
      </c>
      <c r="D176" s="5" t="s">
        <v>790</v>
      </c>
      <c r="E176" s="5" t="s">
        <v>812</v>
      </c>
      <c r="F176" s="6">
        <v>2</v>
      </c>
      <c r="G176" s="4"/>
      <c r="H176" s="39"/>
      <c r="I176" s="4"/>
    </row>
    <row r="177" spans="1:9" ht="25.5" x14ac:dyDescent="0.25">
      <c r="A177" s="4" t="s">
        <v>430</v>
      </c>
      <c r="B177" s="4" t="s">
        <v>787</v>
      </c>
      <c r="C177" s="4" t="s">
        <v>1156</v>
      </c>
      <c r="D177" s="5" t="s">
        <v>790</v>
      </c>
      <c r="E177" s="5" t="s">
        <v>812</v>
      </c>
      <c r="F177" s="6">
        <v>1</v>
      </c>
      <c r="G177" s="4"/>
      <c r="H177" s="39" t="s">
        <v>1155</v>
      </c>
      <c r="I177" s="4" t="s">
        <v>1117</v>
      </c>
    </row>
    <row r="178" spans="1:9" ht="25.5" x14ac:dyDescent="0.25">
      <c r="A178" s="4" t="s">
        <v>789</v>
      </c>
      <c r="B178" s="4" t="s">
        <v>445</v>
      </c>
      <c r="C178" s="4" t="s">
        <v>420</v>
      </c>
      <c r="D178" s="5" t="s">
        <v>790</v>
      </c>
      <c r="E178" s="5" t="s">
        <v>812</v>
      </c>
      <c r="F178" s="6">
        <v>15</v>
      </c>
      <c r="G178" s="4"/>
      <c r="H178" s="39"/>
      <c r="I178" s="4"/>
    </row>
    <row r="179" spans="1:9" ht="25.5" x14ac:dyDescent="0.25">
      <c r="A179" s="4" t="s">
        <v>797</v>
      </c>
      <c r="B179" s="4" t="s">
        <v>798</v>
      </c>
      <c r="C179" s="4" t="s">
        <v>1068</v>
      </c>
      <c r="D179" s="5" t="s">
        <v>758</v>
      </c>
      <c r="E179" s="5" t="s">
        <v>812</v>
      </c>
      <c r="F179" s="6">
        <v>4</v>
      </c>
      <c r="G179" s="4"/>
      <c r="H179" s="39"/>
      <c r="I179" s="4"/>
    </row>
    <row r="180" spans="1:9" ht="25.5" x14ac:dyDescent="0.25">
      <c r="A180" s="4" t="s">
        <v>797</v>
      </c>
      <c r="B180" s="4" t="s">
        <v>798</v>
      </c>
      <c r="C180" s="4" t="s">
        <v>1069</v>
      </c>
      <c r="D180" s="5" t="s">
        <v>758</v>
      </c>
      <c r="E180" s="5" t="s">
        <v>812</v>
      </c>
      <c r="F180" s="6">
        <v>5</v>
      </c>
      <c r="G180" s="4"/>
      <c r="H180" s="39"/>
      <c r="I180" s="4"/>
    </row>
    <row r="181" spans="1:9" ht="38.25" x14ac:dyDescent="0.25">
      <c r="A181" s="4" t="s">
        <v>438</v>
      </c>
      <c r="B181" s="4" t="s">
        <v>801</v>
      </c>
      <c r="C181" s="4" t="s">
        <v>1184</v>
      </c>
      <c r="D181" s="5" t="s">
        <v>758</v>
      </c>
      <c r="E181" s="5" t="s">
        <v>812</v>
      </c>
      <c r="F181" s="6">
        <v>10</v>
      </c>
      <c r="G181" s="4" t="s">
        <v>795</v>
      </c>
      <c r="H181" s="39"/>
      <c r="I181" s="4"/>
    </row>
    <row r="182" spans="1:9" ht="38.25" x14ac:dyDescent="0.25">
      <c r="A182" s="4" t="s">
        <v>438</v>
      </c>
      <c r="B182" s="4" t="s">
        <v>801</v>
      </c>
      <c r="C182" s="4" t="s">
        <v>1183</v>
      </c>
      <c r="D182" s="5" t="s">
        <v>758</v>
      </c>
      <c r="E182" s="5" t="s">
        <v>812</v>
      </c>
      <c r="F182" s="6">
        <v>5</v>
      </c>
      <c r="G182" s="4" t="s">
        <v>795</v>
      </c>
      <c r="H182" s="39"/>
      <c r="I182" s="4"/>
    </row>
    <row r="183" spans="1:9" ht="38.25" x14ac:dyDescent="0.25">
      <c r="A183" s="4" t="s">
        <v>438</v>
      </c>
      <c r="B183" s="4" t="s">
        <v>801</v>
      </c>
      <c r="C183" s="4" t="s">
        <v>1181</v>
      </c>
      <c r="D183" s="5" t="s">
        <v>758</v>
      </c>
      <c r="E183" s="5" t="s">
        <v>812</v>
      </c>
      <c r="F183" s="6">
        <v>4</v>
      </c>
      <c r="G183" s="4" t="s">
        <v>795</v>
      </c>
      <c r="H183" s="39" t="s">
        <v>1123</v>
      </c>
      <c r="I183" s="4" t="s">
        <v>1124</v>
      </c>
    </row>
    <row r="184" spans="1:9" ht="38.25" x14ac:dyDescent="0.25">
      <c r="A184" s="4" t="s">
        <v>438</v>
      </c>
      <c r="B184" s="4" t="s">
        <v>801</v>
      </c>
      <c r="C184" s="4" t="s">
        <v>1180</v>
      </c>
      <c r="D184" s="5" t="s">
        <v>758</v>
      </c>
      <c r="E184" s="5" t="s">
        <v>812</v>
      </c>
      <c r="F184" s="6">
        <v>3</v>
      </c>
      <c r="G184" s="4" t="s">
        <v>795</v>
      </c>
      <c r="H184" s="39"/>
      <c r="I184" s="4"/>
    </row>
    <row r="185" spans="1:9" ht="38.25" x14ac:dyDescent="0.25">
      <c r="A185" s="4" t="s">
        <v>438</v>
      </c>
      <c r="B185" s="4" t="s">
        <v>801</v>
      </c>
      <c r="C185" s="4" t="s">
        <v>1182</v>
      </c>
      <c r="D185" s="5" t="s">
        <v>758</v>
      </c>
      <c r="E185" s="5" t="s">
        <v>812</v>
      </c>
      <c r="F185" s="6">
        <v>5</v>
      </c>
      <c r="G185" s="4" t="s">
        <v>795</v>
      </c>
      <c r="H185" s="39"/>
      <c r="I185" s="4"/>
    </row>
    <row r="186" spans="1:9" x14ac:dyDescent="0.25">
      <c r="A186" s="4" t="s">
        <v>797</v>
      </c>
      <c r="B186" s="4" t="s">
        <v>451</v>
      </c>
      <c r="C186" s="4" t="s">
        <v>468</v>
      </c>
      <c r="D186" s="5" t="s">
        <v>758</v>
      </c>
      <c r="E186" s="5" t="s">
        <v>812</v>
      </c>
      <c r="F186" s="6" t="s">
        <v>408</v>
      </c>
      <c r="G186" s="4"/>
      <c r="H186" s="39" t="s">
        <v>418</v>
      </c>
      <c r="I186" s="4" t="s">
        <v>1125</v>
      </c>
    </row>
    <row r="187" spans="1:9" x14ac:dyDescent="0.25">
      <c r="A187" s="4" t="s">
        <v>788</v>
      </c>
      <c r="B187" s="4" t="s">
        <v>810</v>
      </c>
      <c r="C187" s="4" t="s">
        <v>61</v>
      </c>
      <c r="D187" s="5" t="s">
        <v>759</v>
      </c>
      <c r="E187" s="5" t="s">
        <v>812</v>
      </c>
      <c r="F187" s="6">
        <v>10</v>
      </c>
      <c r="G187" s="4"/>
      <c r="H187" s="39"/>
      <c r="I187" s="4"/>
    </row>
    <row r="188" spans="1:9" ht="25.5" x14ac:dyDescent="0.25">
      <c r="A188" s="4" t="s">
        <v>439</v>
      </c>
      <c r="B188" s="4" t="s">
        <v>810</v>
      </c>
      <c r="C188" s="4" t="s">
        <v>55</v>
      </c>
      <c r="D188" s="5" t="s">
        <v>759</v>
      </c>
      <c r="E188" s="5" t="s">
        <v>812</v>
      </c>
      <c r="F188" s="6">
        <v>4</v>
      </c>
      <c r="G188" s="4"/>
      <c r="H188" s="39" t="s">
        <v>56</v>
      </c>
      <c r="I188" s="4"/>
    </row>
    <row r="189" spans="1:9" ht="25.5" x14ac:dyDescent="0.25">
      <c r="A189" s="4" t="s">
        <v>797</v>
      </c>
      <c r="B189" s="4" t="s">
        <v>441</v>
      </c>
      <c r="C189" s="4" t="s">
        <v>1060</v>
      </c>
      <c r="D189" s="5" t="s">
        <v>759</v>
      </c>
      <c r="E189" s="5" t="s">
        <v>812</v>
      </c>
      <c r="F189" s="6" t="s">
        <v>64</v>
      </c>
      <c r="G189" s="4"/>
      <c r="H189" s="39"/>
      <c r="I189" s="4"/>
    </row>
    <row r="190" spans="1:9" x14ac:dyDescent="0.25">
      <c r="A190" s="4" t="s">
        <v>788</v>
      </c>
      <c r="B190" s="4" t="s">
        <v>801</v>
      </c>
      <c r="C190" s="4" t="s">
        <v>59</v>
      </c>
      <c r="D190" s="5" t="s">
        <v>759</v>
      </c>
      <c r="E190" s="5" t="s">
        <v>812</v>
      </c>
      <c r="F190" s="6">
        <v>1</v>
      </c>
      <c r="G190" s="4"/>
      <c r="H190" s="39"/>
      <c r="I190" s="4"/>
    </row>
    <row r="191" spans="1:9" x14ac:dyDescent="0.25">
      <c r="A191" s="4" t="s">
        <v>439</v>
      </c>
      <c r="B191" s="4" t="s">
        <v>801</v>
      </c>
      <c r="C191" s="4" t="s">
        <v>60</v>
      </c>
      <c r="D191" s="5" t="s">
        <v>759</v>
      </c>
      <c r="E191" s="5" t="s">
        <v>812</v>
      </c>
      <c r="F191" s="6">
        <v>4</v>
      </c>
      <c r="G191" s="4"/>
      <c r="H191" s="39"/>
      <c r="I191" s="4"/>
    </row>
    <row r="192" spans="1:9" ht="38.25" x14ac:dyDescent="0.25">
      <c r="A192" s="4" t="s">
        <v>439</v>
      </c>
      <c r="B192" s="4" t="s">
        <v>810</v>
      </c>
      <c r="C192" s="4" t="s">
        <v>57</v>
      </c>
      <c r="D192" s="5" t="s">
        <v>759</v>
      </c>
      <c r="E192" s="5" t="s">
        <v>812</v>
      </c>
      <c r="F192" s="6">
        <v>4</v>
      </c>
      <c r="G192" s="4"/>
      <c r="H192" s="39" t="s">
        <v>58</v>
      </c>
      <c r="I192" s="4"/>
    </row>
    <row r="193" spans="1:9" ht="25.5" x14ac:dyDescent="0.25">
      <c r="A193" s="4" t="s">
        <v>811</v>
      </c>
      <c r="B193" s="4" t="s">
        <v>445</v>
      </c>
      <c r="C193" s="4" t="s">
        <v>447</v>
      </c>
      <c r="D193" s="5" t="s">
        <v>799</v>
      </c>
      <c r="E193" s="5" t="s">
        <v>812</v>
      </c>
      <c r="F193" s="6" t="s">
        <v>408</v>
      </c>
      <c r="G193" s="4"/>
      <c r="H193" s="39" t="s">
        <v>800</v>
      </c>
      <c r="I193" s="4"/>
    </row>
    <row r="194" spans="1:9" ht="38.25" x14ac:dyDescent="0.25">
      <c r="A194" s="4" t="s">
        <v>802</v>
      </c>
      <c r="B194" s="4" t="s">
        <v>810</v>
      </c>
      <c r="C194" s="4" t="s">
        <v>818</v>
      </c>
      <c r="D194" s="5" t="s">
        <v>799</v>
      </c>
      <c r="E194" s="5" t="s">
        <v>812</v>
      </c>
      <c r="F194" s="6">
        <v>2</v>
      </c>
      <c r="G194" s="4"/>
      <c r="H194" s="39" t="s">
        <v>58</v>
      </c>
      <c r="I194" s="4"/>
    </row>
    <row r="195" spans="1:9" ht="38.25" x14ac:dyDescent="0.25">
      <c r="A195" s="4" t="s">
        <v>811</v>
      </c>
      <c r="B195" s="4" t="s">
        <v>810</v>
      </c>
      <c r="C195" s="4" t="s">
        <v>819</v>
      </c>
      <c r="D195" s="5" t="s">
        <v>799</v>
      </c>
      <c r="E195" s="5" t="s">
        <v>812</v>
      </c>
      <c r="F195" s="6">
        <v>3</v>
      </c>
      <c r="G195" s="4"/>
      <c r="H195" s="39" t="s">
        <v>58</v>
      </c>
      <c r="I195" s="4"/>
    </row>
    <row r="196" spans="1:9" x14ac:dyDescent="0.25">
      <c r="A196" s="4" t="s">
        <v>802</v>
      </c>
      <c r="B196" s="4" t="s">
        <v>446</v>
      </c>
      <c r="C196" s="4"/>
      <c r="D196" s="5" t="s">
        <v>799</v>
      </c>
      <c r="E196" s="5" t="s">
        <v>812</v>
      </c>
      <c r="F196" s="6">
        <v>5</v>
      </c>
      <c r="G196" s="4"/>
      <c r="H196" s="39"/>
      <c r="I196" s="4"/>
    </row>
    <row r="197" spans="1:9" x14ac:dyDescent="0.25">
      <c r="A197" s="4" t="s">
        <v>836</v>
      </c>
      <c r="B197" s="4" t="s">
        <v>446</v>
      </c>
      <c r="C197" s="4"/>
      <c r="D197" s="5" t="s">
        <v>799</v>
      </c>
      <c r="E197" s="5" t="s">
        <v>812</v>
      </c>
      <c r="F197" s="6">
        <v>15</v>
      </c>
      <c r="G197" s="4"/>
      <c r="H197" s="39"/>
      <c r="I197" s="4"/>
    </row>
    <row r="198" spans="1:9" x14ac:dyDescent="0.25">
      <c r="A198" s="4" t="s">
        <v>430</v>
      </c>
      <c r="B198" s="4" t="s">
        <v>787</v>
      </c>
      <c r="C198" s="37" t="s">
        <v>1170</v>
      </c>
      <c r="D198" s="5" t="s">
        <v>755</v>
      </c>
      <c r="E198" s="5" t="s">
        <v>754</v>
      </c>
      <c r="F198" s="6">
        <v>35</v>
      </c>
      <c r="G198" s="4"/>
      <c r="H198" s="39" t="s">
        <v>431</v>
      </c>
      <c r="I198" s="4"/>
    </row>
    <row r="199" spans="1:9" x14ac:dyDescent="0.25">
      <c r="A199" s="4" t="s">
        <v>430</v>
      </c>
      <c r="B199" s="4" t="s">
        <v>787</v>
      </c>
      <c r="C199" s="37" t="s">
        <v>1171</v>
      </c>
      <c r="D199" s="5" t="s">
        <v>755</v>
      </c>
      <c r="E199" s="5" t="s">
        <v>754</v>
      </c>
      <c r="F199" s="6">
        <v>40</v>
      </c>
      <c r="G199" s="4"/>
      <c r="H199" s="39" t="s">
        <v>431</v>
      </c>
      <c r="I199" s="4"/>
    </row>
    <row r="200" spans="1:9" x14ac:dyDescent="0.25">
      <c r="A200" s="4" t="s">
        <v>430</v>
      </c>
      <c r="B200" s="4" t="s">
        <v>787</v>
      </c>
      <c r="C200" s="37" t="s">
        <v>1172</v>
      </c>
      <c r="D200" s="5" t="s">
        <v>755</v>
      </c>
      <c r="E200" s="5" t="s">
        <v>754</v>
      </c>
      <c r="F200" s="6">
        <v>45</v>
      </c>
      <c r="G200" s="4"/>
      <c r="H200" s="39" t="s">
        <v>431</v>
      </c>
      <c r="I200" s="4"/>
    </row>
    <row r="201" spans="1:9" x14ac:dyDescent="0.25">
      <c r="A201" s="4" t="s">
        <v>430</v>
      </c>
      <c r="B201" s="4" t="s">
        <v>787</v>
      </c>
      <c r="C201" s="37" t="s">
        <v>1173</v>
      </c>
      <c r="D201" s="5" t="s">
        <v>755</v>
      </c>
      <c r="E201" s="5" t="s">
        <v>754</v>
      </c>
      <c r="F201" s="6">
        <v>50</v>
      </c>
      <c r="G201" s="4"/>
      <c r="H201" s="39" t="s">
        <v>431</v>
      </c>
      <c r="I201" s="4"/>
    </row>
    <row r="202" spans="1:9" x14ac:dyDescent="0.25">
      <c r="A202" s="4" t="s">
        <v>430</v>
      </c>
      <c r="B202" s="4" t="s">
        <v>787</v>
      </c>
      <c r="C202" s="37" t="s">
        <v>1174</v>
      </c>
      <c r="D202" s="5" t="s">
        <v>755</v>
      </c>
      <c r="E202" s="5" t="s">
        <v>754</v>
      </c>
      <c r="F202" s="6">
        <v>55</v>
      </c>
      <c r="G202" s="4"/>
      <c r="H202" s="39" t="s">
        <v>431</v>
      </c>
      <c r="I202" s="4"/>
    </row>
    <row r="203" spans="1:9" x14ac:dyDescent="0.25">
      <c r="A203" s="4" t="s">
        <v>430</v>
      </c>
      <c r="B203" s="4" t="s">
        <v>787</v>
      </c>
      <c r="C203" s="37" t="s">
        <v>1169</v>
      </c>
      <c r="D203" s="5" t="s">
        <v>755</v>
      </c>
      <c r="E203" s="5" t="s">
        <v>754</v>
      </c>
      <c r="F203" s="6">
        <v>30</v>
      </c>
      <c r="G203" s="4"/>
      <c r="H203" s="39" t="s">
        <v>431</v>
      </c>
      <c r="I203" s="4"/>
    </row>
    <row r="204" spans="1:9" x14ac:dyDescent="0.25">
      <c r="A204" s="4" t="s">
        <v>433</v>
      </c>
      <c r="B204" s="4" t="s">
        <v>441</v>
      </c>
      <c r="C204" s="4" t="s">
        <v>453</v>
      </c>
      <c r="D204" s="5" t="s">
        <v>755</v>
      </c>
      <c r="E204" s="5" t="s">
        <v>754</v>
      </c>
      <c r="F204" s="6">
        <v>20</v>
      </c>
      <c r="G204" s="4"/>
      <c r="H204" s="39"/>
      <c r="I204" s="4"/>
    </row>
    <row r="205" spans="1:9" ht="51" x14ac:dyDescent="0.25">
      <c r="A205" s="4" t="s">
        <v>783</v>
      </c>
      <c r="B205" s="4" t="s">
        <v>798</v>
      </c>
      <c r="C205" s="4" t="s">
        <v>1070</v>
      </c>
      <c r="D205" s="5" t="s">
        <v>755</v>
      </c>
      <c r="E205" s="5" t="s">
        <v>754</v>
      </c>
      <c r="F205" s="6" t="s">
        <v>1072</v>
      </c>
      <c r="G205" s="4"/>
      <c r="H205" s="39" t="s">
        <v>431</v>
      </c>
      <c r="I205" s="4"/>
    </row>
    <row r="206" spans="1:9" ht="51" x14ac:dyDescent="0.25">
      <c r="A206" s="4" t="s">
        <v>783</v>
      </c>
      <c r="B206" s="4" t="s">
        <v>435</v>
      </c>
      <c r="C206" s="4" t="s">
        <v>1071</v>
      </c>
      <c r="D206" s="5" t="s">
        <v>755</v>
      </c>
      <c r="E206" s="5" t="s">
        <v>754</v>
      </c>
      <c r="F206" s="6" t="s">
        <v>1072</v>
      </c>
      <c r="G206" s="4"/>
      <c r="H206" s="39" t="s">
        <v>431</v>
      </c>
      <c r="I206" s="4"/>
    </row>
    <row r="207" spans="1:9" ht="38.25" x14ac:dyDescent="0.25">
      <c r="A207" s="4" t="s">
        <v>783</v>
      </c>
      <c r="B207" s="4" t="s">
        <v>435</v>
      </c>
      <c r="C207" s="4" t="s">
        <v>1073</v>
      </c>
      <c r="D207" s="5" t="s">
        <v>755</v>
      </c>
      <c r="E207" s="5" t="s">
        <v>754</v>
      </c>
      <c r="F207" s="6" t="s">
        <v>1074</v>
      </c>
      <c r="G207" s="4"/>
      <c r="H207" s="39" t="s">
        <v>431</v>
      </c>
      <c r="I207" s="4"/>
    </row>
    <row r="208" spans="1:9" x14ac:dyDescent="0.25">
      <c r="A208" s="4" t="s">
        <v>432</v>
      </c>
      <c r="B208" s="4" t="s">
        <v>441</v>
      </c>
      <c r="C208" s="4" t="s">
        <v>817</v>
      </c>
      <c r="D208" s="5" t="s">
        <v>755</v>
      </c>
      <c r="E208" s="5" t="s">
        <v>754</v>
      </c>
      <c r="F208" s="6">
        <v>5</v>
      </c>
      <c r="G208" s="4"/>
      <c r="H208" s="39"/>
      <c r="I208" s="4"/>
    </row>
    <row r="209" spans="1:9" ht="38.25" x14ac:dyDescent="0.25">
      <c r="A209" s="4" t="s">
        <v>783</v>
      </c>
      <c r="B209" s="4" t="s">
        <v>798</v>
      </c>
      <c r="C209" s="4" t="s">
        <v>1075</v>
      </c>
      <c r="D209" s="5" t="s">
        <v>755</v>
      </c>
      <c r="E209" s="5" t="s">
        <v>754</v>
      </c>
      <c r="F209" s="6">
        <v>1</v>
      </c>
      <c r="G209" s="4"/>
      <c r="H209" s="39" t="s">
        <v>431</v>
      </c>
      <c r="I209" s="4"/>
    </row>
    <row r="210" spans="1:9" ht="38.25" x14ac:dyDescent="0.25">
      <c r="A210" s="4" t="s">
        <v>783</v>
      </c>
      <c r="B210" s="4" t="s">
        <v>435</v>
      </c>
      <c r="C210" s="4" t="s">
        <v>482</v>
      </c>
      <c r="D210" s="5" t="s">
        <v>755</v>
      </c>
      <c r="E210" s="5" t="s">
        <v>754</v>
      </c>
      <c r="F210" s="6">
        <v>15</v>
      </c>
      <c r="G210" s="4"/>
      <c r="H210" s="39" t="s">
        <v>785</v>
      </c>
      <c r="I210" s="4"/>
    </row>
    <row r="211" spans="1:9" x14ac:dyDescent="0.25">
      <c r="A211" s="4" t="s">
        <v>811</v>
      </c>
      <c r="B211" s="4" t="s">
        <v>485</v>
      </c>
      <c r="C211" s="4" t="s">
        <v>816</v>
      </c>
      <c r="D211" s="5" t="s">
        <v>755</v>
      </c>
      <c r="E211" s="5" t="s">
        <v>754</v>
      </c>
      <c r="F211" s="6">
        <v>2</v>
      </c>
      <c r="G211" s="4"/>
      <c r="H211" s="39"/>
      <c r="I211" s="4"/>
    </row>
    <row r="212" spans="1:9" x14ac:dyDescent="0.25">
      <c r="A212" s="4" t="s">
        <v>783</v>
      </c>
      <c r="B212" s="4" t="s">
        <v>796</v>
      </c>
      <c r="C212" s="4" t="s">
        <v>786</v>
      </c>
      <c r="D212" s="5" t="s">
        <v>755</v>
      </c>
      <c r="E212" s="5" t="s">
        <v>754</v>
      </c>
      <c r="F212" s="6">
        <v>25</v>
      </c>
      <c r="G212" s="4"/>
      <c r="H212" s="39"/>
      <c r="I212" s="4"/>
    </row>
    <row r="213" spans="1:9" x14ac:dyDescent="0.25">
      <c r="A213" s="4" t="s">
        <v>783</v>
      </c>
      <c r="B213" s="4" t="s">
        <v>796</v>
      </c>
      <c r="C213" s="4" t="s">
        <v>815</v>
      </c>
      <c r="D213" s="5" t="s">
        <v>755</v>
      </c>
      <c r="E213" s="5" t="s">
        <v>754</v>
      </c>
      <c r="F213" s="6">
        <v>25</v>
      </c>
      <c r="G213" s="4"/>
      <c r="H213" s="39"/>
      <c r="I213" s="4"/>
    </row>
    <row r="214" spans="1:9" x14ac:dyDescent="0.25">
      <c r="A214" s="4" t="s">
        <v>783</v>
      </c>
      <c r="B214" s="7" t="s">
        <v>434</v>
      </c>
      <c r="C214" s="4" t="s">
        <v>820</v>
      </c>
      <c r="D214" s="5" t="s">
        <v>755</v>
      </c>
      <c r="E214" s="5" t="s">
        <v>754</v>
      </c>
      <c r="F214" s="6">
        <v>70</v>
      </c>
      <c r="G214" s="4"/>
      <c r="H214" s="39" t="s">
        <v>821</v>
      </c>
      <c r="I214" s="4"/>
    </row>
    <row r="215" spans="1:9" ht="38.25" x14ac:dyDescent="0.25">
      <c r="A215" s="4" t="s">
        <v>783</v>
      </c>
      <c r="B215" s="4" t="s">
        <v>796</v>
      </c>
      <c r="C215" s="4" t="s">
        <v>1080</v>
      </c>
      <c r="D215" s="5" t="s">
        <v>755</v>
      </c>
      <c r="E215" s="5" t="s">
        <v>754</v>
      </c>
      <c r="F215" s="6">
        <v>25</v>
      </c>
      <c r="G215" s="4"/>
      <c r="H215" s="39" t="s">
        <v>1079</v>
      </c>
      <c r="I215" s="4"/>
    </row>
    <row r="216" spans="1:9" x14ac:dyDescent="0.25">
      <c r="A216" s="4" t="s">
        <v>783</v>
      </c>
      <c r="B216" s="4" t="s">
        <v>435</v>
      </c>
      <c r="C216" s="4" t="s">
        <v>1082</v>
      </c>
      <c r="D216" s="5" t="s">
        <v>755</v>
      </c>
      <c r="E216" s="5" t="s">
        <v>754</v>
      </c>
      <c r="F216" s="6">
        <v>35</v>
      </c>
      <c r="G216" s="4"/>
      <c r="H216" s="39"/>
      <c r="I216" s="4"/>
    </row>
    <row r="217" spans="1:9" x14ac:dyDescent="0.25">
      <c r="A217" s="4" t="s">
        <v>783</v>
      </c>
      <c r="B217" s="4" t="s">
        <v>435</v>
      </c>
      <c r="C217" s="4" t="s">
        <v>1081</v>
      </c>
      <c r="D217" s="5" t="s">
        <v>755</v>
      </c>
      <c r="E217" s="5" t="s">
        <v>754</v>
      </c>
      <c r="F217" s="6">
        <v>30</v>
      </c>
      <c r="G217" s="4"/>
      <c r="H217" s="39"/>
      <c r="I217" s="4"/>
    </row>
    <row r="218" spans="1:9" x14ac:dyDescent="0.25">
      <c r="A218" s="4" t="s">
        <v>783</v>
      </c>
      <c r="B218" s="4" t="s">
        <v>435</v>
      </c>
      <c r="C218" s="4" t="s">
        <v>1078</v>
      </c>
      <c r="D218" s="5" t="s">
        <v>755</v>
      </c>
      <c r="E218" s="5" t="s">
        <v>754</v>
      </c>
      <c r="F218" s="6">
        <v>25</v>
      </c>
      <c r="G218" s="4"/>
      <c r="H218" s="39"/>
      <c r="I218" s="4"/>
    </row>
    <row r="219" spans="1:9" x14ac:dyDescent="0.25">
      <c r="A219" s="4" t="s">
        <v>783</v>
      </c>
      <c r="B219" s="4" t="s">
        <v>435</v>
      </c>
      <c r="C219" s="4" t="s">
        <v>1076</v>
      </c>
      <c r="D219" s="5" t="s">
        <v>755</v>
      </c>
      <c r="E219" s="5" t="s">
        <v>754</v>
      </c>
      <c r="F219" s="6">
        <v>15</v>
      </c>
      <c r="G219" s="4"/>
      <c r="H219" s="39"/>
      <c r="I219" s="4"/>
    </row>
    <row r="220" spans="1:9" x14ac:dyDescent="0.25">
      <c r="A220" s="4" t="s">
        <v>783</v>
      </c>
      <c r="B220" s="4" t="s">
        <v>435</v>
      </c>
      <c r="C220" s="4" t="s">
        <v>1077</v>
      </c>
      <c r="D220" s="5" t="s">
        <v>755</v>
      </c>
      <c r="E220" s="5" t="s">
        <v>754</v>
      </c>
      <c r="F220" s="6">
        <v>20</v>
      </c>
      <c r="G220" s="4"/>
      <c r="H220" s="39"/>
      <c r="I220" s="4"/>
    </row>
    <row r="221" spans="1:9" ht="38.25" x14ac:dyDescent="0.25">
      <c r="A221" s="4" t="s">
        <v>783</v>
      </c>
      <c r="B221" s="4" t="s">
        <v>798</v>
      </c>
      <c r="C221" s="4" t="s">
        <v>358</v>
      </c>
      <c r="D221" s="5" t="s">
        <v>755</v>
      </c>
      <c r="E221" s="5" t="s">
        <v>754</v>
      </c>
      <c r="F221" s="6">
        <v>25</v>
      </c>
      <c r="G221" s="4"/>
      <c r="H221" s="39" t="s">
        <v>784</v>
      </c>
      <c r="I221" s="4"/>
    </row>
    <row r="222" spans="1:9" ht="38.25" x14ac:dyDescent="0.25">
      <c r="A222" s="4" t="s">
        <v>783</v>
      </c>
      <c r="B222" s="4" t="s">
        <v>798</v>
      </c>
      <c r="C222" s="4" t="s">
        <v>359</v>
      </c>
      <c r="D222" s="5" t="s">
        <v>755</v>
      </c>
      <c r="E222" s="5" t="s">
        <v>754</v>
      </c>
      <c r="F222" s="6">
        <v>30</v>
      </c>
      <c r="G222" s="4"/>
      <c r="H222" s="39" t="s">
        <v>784</v>
      </c>
      <c r="I222" s="4"/>
    </row>
    <row r="223" spans="1:9" ht="38.25" x14ac:dyDescent="0.25">
      <c r="A223" s="4" t="s">
        <v>783</v>
      </c>
      <c r="B223" s="4" t="s">
        <v>798</v>
      </c>
      <c r="C223" s="4" t="s">
        <v>356</v>
      </c>
      <c r="D223" s="5" t="s">
        <v>755</v>
      </c>
      <c r="E223" s="5" t="s">
        <v>754</v>
      </c>
      <c r="F223" s="6">
        <v>15</v>
      </c>
      <c r="G223" s="4"/>
      <c r="H223" s="39" t="s">
        <v>784</v>
      </c>
      <c r="I223" s="4"/>
    </row>
    <row r="224" spans="1:9" ht="38.25" x14ac:dyDescent="0.25">
      <c r="A224" s="4" t="s">
        <v>783</v>
      </c>
      <c r="B224" s="4" t="s">
        <v>798</v>
      </c>
      <c r="C224" s="4" t="s">
        <v>357</v>
      </c>
      <c r="D224" s="5" t="s">
        <v>755</v>
      </c>
      <c r="E224" s="5" t="s">
        <v>754</v>
      </c>
      <c r="F224" s="6">
        <v>20</v>
      </c>
      <c r="G224" s="4"/>
      <c r="H224" s="39" t="s">
        <v>784</v>
      </c>
      <c r="I224" s="4"/>
    </row>
    <row r="225" spans="1:9" ht="38.25" x14ac:dyDescent="0.25">
      <c r="A225" s="4" t="s">
        <v>783</v>
      </c>
      <c r="B225" s="4" t="s">
        <v>798</v>
      </c>
      <c r="C225" s="4" t="s">
        <v>360</v>
      </c>
      <c r="D225" s="5" t="s">
        <v>755</v>
      </c>
      <c r="E225" s="5" t="s">
        <v>754</v>
      </c>
      <c r="F225" s="6">
        <v>35</v>
      </c>
      <c r="G225" s="4"/>
      <c r="H225" s="39" t="s">
        <v>784</v>
      </c>
      <c r="I225" s="4"/>
    </row>
    <row r="226" spans="1:9" x14ac:dyDescent="0.25">
      <c r="A226" s="4" t="s">
        <v>783</v>
      </c>
      <c r="B226" s="4" t="s">
        <v>798</v>
      </c>
      <c r="C226" s="4" t="s">
        <v>1092</v>
      </c>
      <c r="D226" s="5" t="s">
        <v>755</v>
      </c>
      <c r="E226" s="5" t="s">
        <v>754</v>
      </c>
      <c r="F226" s="6">
        <v>20</v>
      </c>
      <c r="G226" s="4"/>
      <c r="H226" s="39"/>
      <c r="I226" s="4"/>
    </row>
    <row r="227" spans="1:9" x14ac:dyDescent="0.25">
      <c r="A227" s="4" t="s">
        <v>783</v>
      </c>
      <c r="B227" s="4" t="s">
        <v>798</v>
      </c>
      <c r="C227" s="4" t="s">
        <v>1090</v>
      </c>
      <c r="D227" s="5" t="s">
        <v>755</v>
      </c>
      <c r="E227" s="5" t="s">
        <v>754</v>
      </c>
      <c r="F227" s="6">
        <v>10</v>
      </c>
      <c r="G227" s="4"/>
      <c r="H227" s="39"/>
      <c r="I227" s="4"/>
    </row>
    <row r="228" spans="1:9" x14ac:dyDescent="0.25">
      <c r="A228" s="4" t="s">
        <v>783</v>
      </c>
      <c r="B228" s="4" t="s">
        <v>798</v>
      </c>
      <c r="C228" s="4" t="s">
        <v>1091</v>
      </c>
      <c r="D228" s="5" t="s">
        <v>755</v>
      </c>
      <c r="E228" s="5" t="s">
        <v>754</v>
      </c>
      <c r="F228" s="6">
        <v>15</v>
      </c>
      <c r="G228" s="4"/>
      <c r="H228" s="39"/>
      <c r="I228" s="4"/>
    </row>
    <row r="229" spans="1:9" x14ac:dyDescent="0.25">
      <c r="A229" s="4" t="s">
        <v>378</v>
      </c>
      <c r="B229" s="4" t="s">
        <v>441</v>
      </c>
      <c r="C229" s="4" t="s">
        <v>1177</v>
      </c>
      <c r="D229" s="5" t="s">
        <v>790</v>
      </c>
      <c r="E229" s="5" t="s">
        <v>754</v>
      </c>
      <c r="F229" s="6">
        <v>4</v>
      </c>
      <c r="G229" s="4"/>
      <c r="H229" s="39"/>
      <c r="I229" s="4"/>
    </row>
    <row r="230" spans="1:9" x14ac:dyDescent="0.25">
      <c r="A230" s="4" t="s">
        <v>378</v>
      </c>
      <c r="B230" s="4" t="s">
        <v>441</v>
      </c>
      <c r="C230" s="4" t="s">
        <v>1178</v>
      </c>
      <c r="D230" s="5" t="s">
        <v>790</v>
      </c>
      <c r="E230" s="5" t="s">
        <v>754</v>
      </c>
      <c r="F230" s="6">
        <v>5</v>
      </c>
      <c r="G230" s="4"/>
      <c r="H230" s="39"/>
      <c r="I230" s="4"/>
    </row>
    <row r="231" spans="1:9" x14ac:dyDescent="0.25">
      <c r="A231" s="4" t="s">
        <v>822</v>
      </c>
      <c r="B231" s="4" t="s">
        <v>441</v>
      </c>
      <c r="C231" s="4" t="s">
        <v>1175</v>
      </c>
      <c r="D231" s="5" t="s">
        <v>790</v>
      </c>
      <c r="E231" s="5" t="s">
        <v>754</v>
      </c>
      <c r="F231" s="6">
        <v>3</v>
      </c>
      <c r="G231" s="4"/>
      <c r="H231" s="39"/>
      <c r="I231" s="4"/>
    </row>
    <row r="232" spans="1:9" x14ac:dyDescent="0.25">
      <c r="A232" s="4" t="s">
        <v>378</v>
      </c>
      <c r="B232" s="4" t="s">
        <v>441</v>
      </c>
      <c r="C232" s="4" t="s">
        <v>1179</v>
      </c>
      <c r="D232" s="5" t="s">
        <v>790</v>
      </c>
      <c r="E232" s="5" t="s">
        <v>754</v>
      </c>
      <c r="F232" s="6">
        <v>10</v>
      </c>
      <c r="G232" s="4"/>
      <c r="H232" s="39"/>
      <c r="I232" s="4"/>
    </row>
    <row r="233" spans="1:9" ht="25.5" x14ac:dyDescent="0.25">
      <c r="A233" s="4" t="s">
        <v>430</v>
      </c>
      <c r="B233" s="4" t="s">
        <v>787</v>
      </c>
      <c r="C233" s="37" t="s">
        <v>437</v>
      </c>
      <c r="D233" s="5" t="s">
        <v>758</v>
      </c>
      <c r="E233" s="5" t="s">
        <v>754</v>
      </c>
      <c r="F233" s="6" t="s">
        <v>380</v>
      </c>
      <c r="G233" s="4"/>
      <c r="H233" s="39"/>
      <c r="I233" s="4"/>
    </row>
    <row r="234" spans="1:9" ht="25.5" x14ac:dyDescent="0.25">
      <c r="A234" s="4" t="s">
        <v>788</v>
      </c>
      <c r="B234" s="4" t="s">
        <v>441</v>
      </c>
      <c r="C234" s="4" t="s">
        <v>1207</v>
      </c>
      <c r="D234" s="5" t="s">
        <v>758</v>
      </c>
      <c r="E234" s="5" t="s">
        <v>754</v>
      </c>
      <c r="F234" s="6">
        <v>3</v>
      </c>
      <c r="G234" s="4"/>
      <c r="H234" s="39"/>
      <c r="I234" s="4"/>
    </row>
    <row r="235" spans="1:9" x14ac:dyDescent="0.25">
      <c r="A235" s="4" t="s">
        <v>788</v>
      </c>
      <c r="B235" s="4" t="s">
        <v>441</v>
      </c>
      <c r="C235" s="4" t="s">
        <v>1208</v>
      </c>
      <c r="D235" s="5" t="s">
        <v>758</v>
      </c>
      <c r="E235" s="5" t="s">
        <v>754</v>
      </c>
      <c r="F235" s="6">
        <v>2</v>
      </c>
      <c r="G235" s="4"/>
      <c r="H235" s="39"/>
      <c r="I235" s="4"/>
    </row>
    <row r="236" spans="1:9" ht="38.25" x14ac:dyDescent="0.25">
      <c r="A236" s="4" t="s">
        <v>788</v>
      </c>
      <c r="B236" s="4" t="s">
        <v>441</v>
      </c>
      <c r="C236" s="4" t="s">
        <v>1210</v>
      </c>
      <c r="D236" s="5" t="s">
        <v>758</v>
      </c>
      <c r="E236" s="5" t="s">
        <v>754</v>
      </c>
      <c r="F236" s="6">
        <v>20</v>
      </c>
      <c r="G236" s="4"/>
      <c r="H236" s="39" t="s">
        <v>823</v>
      </c>
      <c r="I236" s="4"/>
    </row>
    <row r="237" spans="1:9" x14ac:dyDescent="0.25">
      <c r="A237" s="4" t="s">
        <v>438</v>
      </c>
      <c r="B237" s="4" t="s">
        <v>441</v>
      </c>
      <c r="C237" s="4" t="s">
        <v>1209</v>
      </c>
      <c r="D237" s="5" t="s">
        <v>758</v>
      </c>
      <c r="E237" s="5" t="s">
        <v>754</v>
      </c>
      <c r="F237" s="6">
        <v>10</v>
      </c>
      <c r="G237" s="4"/>
      <c r="H237" s="39"/>
      <c r="I237" s="4"/>
    </row>
    <row r="238" spans="1:9" ht="38.25" x14ac:dyDescent="0.25">
      <c r="A238" s="4" t="s">
        <v>788</v>
      </c>
      <c r="B238" s="4" t="s">
        <v>441</v>
      </c>
      <c r="C238" s="4" t="s">
        <v>1212</v>
      </c>
      <c r="D238" s="5" t="s">
        <v>758</v>
      </c>
      <c r="E238" s="5" t="s">
        <v>754</v>
      </c>
      <c r="F238" s="6">
        <v>30</v>
      </c>
      <c r="G238" s="4" t="s">
        <v>795</v>
      </c>
      <c r="H238" s="39" t="s">
        <v>823</v>
      </c>
      <c r="I238" s="4"/>
    </row>
    <row r="239" spans="1:9" ht="38.25" x14ac:dyDescent="0.25">
      <c r="A239" s="4" t="s">
        <v>788</v>
      </c>
      <c r="B239" s="4" t="s">
        <v>441</v>
      </c>
      <c r="C239" s="4" t="s">
        <v>1211</v>
      </c>
      <c r="D239" s="5" t="s">
        <v>758</v>
      </c>
      <c r="E239" s="5" t="s">
        <v>754</v>
      </c>
      <c r="F239" s="6">
        <v>25</v>
      </c>
      <c r="G239" s="4" t="s">
        <v>795</v>
      </c>
      <c r="H239" s="39" t="s">
        <v>823</v>
      </c>
      <c r="I239" s="4"/>
    </row>
    <row r="240" spans="1:9" x14ac:dyDescent="0.25">
      <c r="A240" s="4" t="s">
        <v>797</v>
      </c>
      <c r="B240" s="4" t="s">
        <v>796</v>
      </c>
      <c r="C240" s="4" t="s">
        <v>406</v>
      </c>
      <c r="D240" s="5" t="s">
        <v>759</v>
      </c>
      <c r="E240" s="5" t="s">
        <v>754</v>
      </c>
      <c r="F240" s="6">
        <v>10</v>
      </c>
      <c r="G240" s="4"/>
      <c r="H240" s="39"/>
      <c r="I240" s="4"/>
    </row>
    <row r="241" spans="1:9" x14ac:dyDescent="0.25">
      <c r="A241" s="4" t="s">
        <v>797</v>
      </c>
      <c r="B241" s="4" t="s">
        <v>798</v>
      </c>
      <c r="C241" s="4" t="s">
        <v>470</v>
      </c>
      <c r="D241" s="5" t="s">
        <v>759</v>
      </c>
      <c r="E241" s="5" t="s">
        <v>754</v>
      </c>
      <c r="F241" s="6">
        <v>15</v>
      </c>
      <c r="G241" s="4"/>
      <c r="H241" s="7" t="s">
        <v>1083</v>
      </c>
      <c r="I241" s="4"/>
    </row>
    <row r="242" spans="1:9" x14ac:dyDescent="0.25">
      <c r="A242" s="4" t="s">
        <v>797</v>
      </c>
      <c r="B242" s="4" t="s">
        <v>798</v>
      </c>
      <c r="C242" s="4" t="s">
        <v>397</v>
      </c>
      <c r="D242" s="5" t="s">
        <v>759</v>
      </c>
      <c r="E242" s="5" t="s">
        <v>754</v>
      </c>
      <c r="F242" s="6">
        <v>20</v>
      </c>
      <c r="G242" s="4"/>
      <c r="H242" s="39" t="s">
        <v>1083</v>
      </c>
      <c r="I242" s="4"/>
    </row>
    <row r="243" spans="1:9" x14ac:dyDescent="0.25">
      <c r="A243" s="4" t="s">
        <v>797</v>
      </c>
      <c r="B243" s="4" t="s">
        <v>798</v>
      </c>
      <c r="C243" s="4" t="s">
        <v>395</v>
      </c>
      <c r="D243" s="5" t="s">
        <v>759</v>
      </c>
      <c r="E243" s="5" t="s">
        <v>754</v>
      </c>
      <c r="F243" s="6">
        <v>5</v>
      </c>
      <c r="G243" s="4"/>
      <c r="H243" s="39" t="s">
        <v>1083</v>
      </c>
      <c r="I243" s="4"/>
    </row>
    <row r="244" spans="1:9" x14ac:dyDescent="0.25">
      <c r="A244" s="4" t="s">
        <v>797</v>
      </c>
      <c r="B244" s="4" t="s">
        <v>798</v>
      </c>
      <c r="C244" s="4" t="s">
        <v>396</v>
      </c>
      <c r="D244" s="5" t="s">
        <v>759</v>
      </c>
      <c r="E244" s="5" t="s">
        <v>754</v>
      </c>
      <c r="F244" s="6">
        <v>10</v>
      </c>
      <c r="G244" s="4"/>
      <c r="H244" s="39" t="s">
        <v>1083</v>
      </c>
      <c r="I244" s="4"/>
    </row>
    <row r="245" spans="1:9" x14ac:dyDescent="0.25">
      <c r="A245" s="4" t="s">
        <v>797</v>
      </c>
      <c r="B245" s="4" t="s">
        <v>796</v>
      </c>
      <c r="C245" s="4" t="s">
        <v>427</v>
      </c>
      <c r="D245" s="5" t="s">
        <v>759</v>
      </c>
      <c r="E245" s="5" t="s">
        <v>754</v>
      </c>
      <c r="F245" s="6">
        <v>20</v>
      </c>
      <c r="G245" s="4"/>
      <c r="H245" s="39"/>
      <c r="I245" s="4"/>
    </row>
    <row r="246" spans="1:9" x14ac:dyDescent="0.25">
      <c r="A246" s="4" t="s">
        <v>797</v>
      </c>
      <c r="B246" s="4" t="s">
        <v>796</v>
      </c>
      <c r="C246" s="4" t="s">
        <v>407</v>
      </c>
      <c r="D246" s="5" t="s">
        <v>759</v>
      </c>
      <c r="E246" s="5" t="s">
        <v>754</v>
      </c>
      <c r="F246" s="6">
        <v>15</v>
      </c>
      <c r="G246" s="4"/>
      <c r="H246" s="39"/>
      <c r="I246" s="4"/>
    </row>
    <row r="247" spans="1:9" x14ac:dyDescent="0.25">
      <c r="A247" s="4" t="s">
        <v>788</v>
      </c>
      <c r="B247" s="4" t="s">
        <v>441</v>
      </c>
      <c r="C247" s="4" t="s">
        <v>1176</v>
      </c>
      <c r="D247" s="5" t="s">
        <v>759</v>
      </c>
      <c r="E247" s="5" t="s">
        <v>754</v>
      </c>
      <c r="F247" s="6">
        <v>40</v>
      </c>
      <c r="G247" s="4"/>
      <c r="H247" s="39" t="s">
        <v>793</v>
      </c>
      <c r="I247" s="4"/>
    </row>
    <row r="248" spans="1:9" x14ac:dyDescent="0.25">
      <c r="A248" s="4" t="s">
        <v>797</v>
      </c>
      <c r="B248" s="4" t="s">
        <v>796</v>
      </c>
      <c r="C248" s="4" t="s">
        <v>400</v>
      </c>
      <c r="D248" s="5" t="s">
        <v>759</v>
      </c>
      <c r="E248" s="5" t="s">
        <v>754</v>
      </c>
      <c r="F248" s="6">
        <v>4</v>
      </c>
      <c r="G248" s="4"/>
      <c r="H248" s="39"/>
      <c r="I248" s="4"/>
    </row>
    <row r="249" spans="1:9" ht="25.5" x14ac:dyDescent="0.25">
      <c r="A249" s="4" t="s">
        <v>797</v>
      </c>
      <c r="B249" s="4" t="s">
        <v>796</v>
      </c>
      <c r="C249" s="4" t="s">
        <v>402</v>
      </c>
      <c r="D249" s="5" t="s">
        <v>759</v>
      </c>
      <c r="E249" s="5" t="s">
        <v>754</v>
      </c>
      <c r="F249" s="6">
        <v>5</v>
      </c>
      <c r="G249" s="4"/>
      <c r="H249" s="39"/>
      <c r="I249" s="4"/>
    </row>
    <row r="250" spans="1:9" x14ac:dyDescent="0.25">
      <c r="A250" s="4" t="s">
        <v>797</v>
      </c>
      <c r="B250" s="4" t="s">
        <v>435</v>
      </c>
      <c r="C250" s="4" t="s">
        <v>1084</v>
      </c>
      <c r="D250" s="5" t="s">
        <v>759</v>
      </c>
      <c r="E250" s="5" t="s">
        <v>754</v>
      </c>
      <c r="F250" s="6">
        <v>20</v>
      </c>
      <c r="G250" s="4"/>
      <c r="H250" s="39"/>
      <c r="I250" s="4"/>
    </row>
    <row r="251" spans="1:9" ht="25.5" x14ac:dyDescent="0.25">
      <c r="A251" s="4" t="s">
        <v>797</v>
      </c>
      <c r="B251" s="4" t="s">
        <v>435</v>
      </c>
      <c r="C251" s="4" t="s">
        <v>1086</v>
      </c>
      <c r="D251" s="5" t="s">
        <v>759</v>
      </c>
      <c r="E251" s="5" t="s">
        <v>754</v>
      </c>
      <c r="F251" s="6">
        <v>5</v>
      </c>
      <c r="G251" s="4"/>
      <c r="H251" s="39"/>
      <c r="I251" s="4"/>
    </row>
    <row r="252" spans="1:9" ht="25.5" x14ac:dyDescent="0.25">
      <c r="A252" s="4" t="s">
        <v>797</v>
      </c>
      <c r="B252" s="4" t="s">
        <v>435</v>
      </c>
      <c r="C252" s="4" t="s">
        <v>1085</v>
      </c>
      <c r="D252" s="5" t="s">
        <v>759</v>
      </c>
      <c r="E252" s="5" t="s">
        <v>754</v>
      </c>
      <c r="F252" s="6">
        <v>10</v>
      </c>
      <c r="G252" s="4"/>
      <c r="H252" s="39"/>
      <c r="I252" s="4"/>
    </row>
    <row r="253" spans="1:9" ht="25.5" x14ac:dyDescent="0.25">
      <c r="A253" s="4" t="s">
        <v>797</v>
      </c>
      <c r="B253" s="4" t="s">
        <v>796</v>
      </c>
      <c r="C253" s="4" t="s">
        <v>401</v>
      </c>
      <c r="D253" s="5" t="s">
        <v>759</v>
      </c>
      <c r="E253" s="5" t="s">
        <v>754</v>
      </c>
      <c r="F253" s="6">
        <v>15</v>
      </c>
      <c r="G253" s="4"/>
      <c r="H253" s="39"/>
      <c r="I253" s="4"/>
    </row>
    <row r="254" spans="1:9" ht="25.5" x14ac:dyDescent="0.25">
      <c r="A254" s="4" t="s">
        <v>797</v>
      </c>
      <c r="B254" s="4" t="s">
        <v>796</v>
      </c>
      <c r="C254" s="4" t="s">
        <v>403</v>
      </c>
      <c r="D254" s="5" t="s">
        <v>759</v>
      </c>
      <c r="E254" s="5" t="s">
        <v>754</v>
      </c>
      <c r="F254" s="6">
        <v>20</v>
      </c>
      <c r="G254" s="4"/>
      <c r="H254" s="39"/>
      <c r="I254" s="4"/>
    </row>
    <row r="255" spans="1:9" x14ac:dyDescent="0.25">
      <c r="A255" s="4" t="s">
        <v>797</v>
      </c>
      <c r="B255" s="4" t="s">
        <v>796</v>
      </c>
      <c r="C255" s="4" t="s">
        <v>382</v>
      </c>
      <c r="D255" s="5" t="s">
        <v>759</v>
      </c>
      <c r="E255" s="5" t="s">
        <v>754</v>
      </c>
      <c r="F255" s="6">
        <v>3</v>
      </c>
      <c r="G255" s="4"/>
      <c r="H255" s="39" t="s">
        <v>399</v>
      </c>
      <c r="I255" s="4"/>
    </row>
    <row r="256" spans="1:9" x14ac:dyDescent="0.25">
      <c r="A256" s="4" t="s">
        <v>797</v>
      </c>
      <c r="B256" s="4" t="s">
        <v>798</v>
      </c>
      <c r="C256" s="4" t="s">
        <v>398</v>
      </c>
      <c r="D256" s="5" t="s">
        <v>759</v>
      </c>
      <c r="E256" s="5" t="s">
        <v>754</v>
      </c>
      <c r="F256" s="6">
        <v>30</v>
      </c>
      <c r="G256" s="4"/>
      <c r="H256" s="39" t="s">
        <v>1083</v>
      </c>
      <c r="I256" s="4"/>
    </row>
    <row r="257" spans="1:9" x14ac:dyDescent="0.25">
      <c r="A257" s="4" t="s">
        <v>797</v>
      </c>
      <c r="B257" s="4" t="s">
        <v>796</v>
      </c>
      <c r="C257" s="4" t="s">
        <v>457</v>
      </c>
      <c r="D257" s="5" t="s">
        <v>759</v>
      </c>
      <c r="E257" s="5" t="s">
        <v>754</v>
      </c>
      <c r="F257" s="6">
        <v>15</v>
      </c>
      <c r="G257" s="4"/>
      <c r="H257" s="39"/>
      <c r="I257" s="4"/>
    </row>
    <row r="258" spans="1:9" ht="25.5" x14ac:dyDescent="0.25">
      <c r="A258" s="4" t="s">
        <v>811</v>
      </c>
      <c r="B258" s="4" t="s">
        <v>445</v>
      </c>
      <c r="C258" s="4" t="s">
        <v>447</v>
      </c>
      <c r="D258" s="5" t="s">
        <v>799</v>
      </c>
      <c r="E258" s="5" t="s">
        <v>754</v>
      </c>
      <c r="F258" s="6" t="s">
        <v>408</v>
      </c>
      <c r="G258" s="4"/>
      <c r="H258" s="39" t="s">
        <v>800</v>
      </c>
      <c r="I258" s="4"/>
    </row>
    <row r="259" spans="1:9" ht="25.5" x14ac:dyDescent="0.25">
      <c r="A259" s="4" t="s">
        <v>811</v>
      </c>
      <c r="B259" s="4" t="s">
        <v>445</v>
      </c>
      <c r="C259" s="4" t="s">
        <v>481</v>
      </c>
      <c r="D259" s="5" t="s">
        <v>799</v>
      </c>
      <c r="E259" s="5" t="s">
        <v>754</v>
      </c>
      <c r="F259" s="6">
        <v>15</v>
      </c>
      <c r="G259" s="4"/>
      <c r="H259" s="39" t="s">
        <v>826</v>
      </c>
      <c r="I259" s="4"/>
    </row>
    <row r="260" spans="1:9" x14ac:dyDescent="0.25">
      <c r="A260" s="4" t="s">
        <v>802</v>
      </c>
      <c r="B260" s="4" t="s">
        <v>441</v>
      </c>
      <c r="C260" s="4" t="s">
        <v>1213</v>
      </c>
      <c r="D260" s="5" t="s">
        <v>799</v>
      </c>
      <c r="E260" s="5" t="s">
        <v>754</v>
      </c>
      <c r="F260" s="6">
        <v>2</v>
      </c>
      <c r="G260" s="4"/>
      <c r="H260" s="39"/>
      <c r="I260" s="4"/>
    </row>
    <row r="261" spans="1:9" x14ac:dyDescent="0.25">
      <c r="A261" s="4" t="s">
        <v>802</v>
      </c>
      <c r="B261" s="4" t="s">
        <v>441</v>
      </c>
      <c r="C261" s="4" t="s">
        <v>1214</v>
      </c>
      <c r="D261" s="5" t="s">
        <v>799</v>
      </c>
      <c r="E261" s="5" t="s">
        <v>754</v>
      </c>
      <c r="F261" s="6">
        <v>4</v>
      </c>
      <c r="G261" s="4"/>
      <c r="H261" s="39"/>
      <c r="I261" s="4"/>
    </row>
    <row r="262" spans="1:9" ht="25.5" x14ac:dyDescent="0.25">
      <c r="A262" s="7" t="s">
        <v>432</v>
      </c>
      <c r="B262" s="4" t="s">
        <v>809</v>
      </c>
      <c r="C262" s="4" t="s">
        <v>1088</v>
      </c>
      <c r="D262" s="5" t="s">
        <v>799</v>
      </c>
      <c r="E262" s="5" t="s">
        <v>754</v>
      </c>
      <c r="F262" s="6">
        <v>5</v>
      </c>
      <c r="G262" s="4"/>
      <c r="H262" s="39" t="s">
        <v>1089</v>
      </c>
    </row>
    <row r="263" spans="1:9" x14ac:dyDescent="0.25">
      <c r="A263" s="4" t="s">
        <v>432</v>
      </c>
      <c r="B263" s="4" t="s">
        <v>809</v>
      </c>
      <c r="C263" s="4" t="s">
        <v>1087</v>
      </c>
      <c r="D263" s="5" t="s">
        <v>799</v>
      </c>
      <c r="E263" s="5" t="s">
        <v>754</v>
      </c>
      <c r="F263" s="6">
        <v>3</v>
      </c>
      <c r="G263" s="4"/>
      <c r="H263" s="39"/>
    </row>
    <row r="264" spans="1:9" x14ac:dyDescent="0.25">
      <c r="C264" s="42" t="s">
        <v>825</v>
      </c>
      <c r="D264" s="43" t="s">
        <v>799</v>
      </c>
      <c r="E264" s="43" t="s">
        <v>754</v>
      </c>
      <c r="F264" s="44">
        <v>15</v>
      </c>
    </row>
    <row r="265" spans="1:9" x14ac:dyDescent="0.25">
      <c r="A265" s="4" t="s">
        <v>824</v>
      </c>
      <c r="B265" s="4" t="s">
        <v>441</v>
      </c>
      <c r="C265" s="4" t="s">
        <v>1217</v>
      </c>
      <c r="D265" s="5" t="s">
        <v>799</v>
      </c>
      <c r="E265" s="5" t="s">
        <v>754</v>
      </c>
      <c r="F265" s="6">
        <v>5</v>
      </c>
      <c r="G265" s="4"/>
      <c r="H265" s="39"/>
      <c r="I265" s="4"/>
    </row>
    <row r="266" spans="1:9" ht="38.25" x14ac:dyDescent="0.25">
      <c r="A266" s="4" t="s">
        <v>824</v>
      </c>
      <c r="B266" s="4" t="s">
        <v>441</v>
      </c>
      <c r="C266" s="4" t="s">
        <v>1216</v>
      </c>
      <c r="D266" s="5" t="s">
        <v>799</v>
      </c>
      <c r="E266" s="5" t="s">
        <v>754</v>
      </c>
      <c r="F266" s="6">
        <v>4</v>
      </c>
      <c r="G266" s="4"/>
      <c r="H266" s="39"/>
      <c r="I266" s="4"/>
    </row>
    <row r="267" spans="1:9" ht="25.5" x14ac:dyDescent="0.25">
      <c r="A267" s="4" t="s">
        <v>824</v>
      </c>
      <c r="B267" s="4" t="s">
        <v>441</v>
      </c>
      <c r="C267" s="4" t="s">
        <v>1215</v>
      </c>
      <c r="D267" s="5" t="s">
        <v>799</v>
      </c>
      <c r="E267" s="5" t="s">
        <v>754</v>
      </c>
      <c r="F267" s="6">
        <v>3</v>
      </c>
      <c r="G267" s="4"/>
      <c r="H267" s="39"/>
      <c r="I267" s="4"/>
    </row>
    <row r="268" spans="1:9" x14ac:dyDescent="0.25">
      <c r="A268" s="4" t="s">
        <v>824</v>
      </c>
      <c r="B268" s="4" t="s">
        <v>441</v>
      </c>
      <c r="C268" s="4" t="s">
        <v>1218</v>
      </c>
      <c r="D268" s="5" t="s">
        <v>799</v>
      </c>
      <c r="E268" s="5" t="s">
        <v>754</v>
      </c>
      <c r="F268" s="6">
        <v>10</v>
      </c>
      <c r="G268" s="4"/>
      <c r="H268" s="39"/>
      <c r="I268" s="4"/>
    </row>
    <row r="269" spans="1:9" x14ac:dyDescent="0.25">
      <c r="A269" s="4" t="s">
        <v>802</v>
      </c>
      <c r="B269" s="4" t="s">
        <v>441</v>
      </c>
      <c r="C269" s="4" t="s">
        <v>803</v>
      </c>
      <c r="D269" s="5" t="s">
        <v>799</v>
      </c>
      <c r="E269" s="5" t="s">
        <v>754</v>
      </c>
      <c r="F269" s="6">
        <v>5</v>
      </c>
      <c r="G269" s="4"/>
      <c r="H269" s="39"/>
      <c r="I269" s="4"/>
    </row>
    <row r="270" spans="1:9" x14ac:dyDescent="0.25">
      <c r="A270" s="4" t="s">
        <v>802</v>
      </c>
      <c r="B270" s="4" t="s">
        <v>441</v>
      </c>
      <c r="C270" s="4" t="s">
        <v>412</v>
      </c>
      <c r="D270" s="5" t="s">
        <v>799</v>
      </c>
      <c r="E270" s="5" t="s">
        <v>754</v>
      </c>
      <c r="F270" s="6">
        <v>10</v>
      </c>
      <c r="G270" s="4"/>
      <c r="H270" s="39"/>
      <c r="I270" s="4"/>
    </row>
    <row r="271" spans="1:9" ht="25.5" x14ac:dyDescent="0.25">
      <c r="A271" s="4" t="s">
        <v>824</v>
      </c>
      <c r="B271" s="4" t="s">
        <v>441</v>
      </c>
      <c r="C271" s="4" t="s">
        <v>488</v>
      </c>
      <c r="D271" s="5" t="s">
        <v>799</v>
      </c>
      <c r="E271" s="5" t="s">
        <v>754</v>
      </c>
      <c r="F271" s="6">
        <v>10</v>
      </c>
      <c r="G271" s="4"/>
      <c r="H271" s="40" t="s">
        <v>491</v>
      </c>
      <c r="I271" s="37"/>
    </row>
    <row r="272" spans="1:9" x14ac:dyDescent="0.25">
      <c r="A272" s="4" t="s">
        <v>824</v>
      </c>
      <c r="B272" s="4" t="s">
        <v>441</v>
      </c>
      <c r="C272" s="4" t="s">
        <v>489</v>
      </c>
      <c r="D272" s="5" t="s">
        <v>799</v>
      </c>
      <c r="E272" s="5" t="s">
        <v>754</v>
      </c>
      <c r="F272" s="6">
        <v>30</v>
      </c>
      <c r="G272" s="4"/>
      <c r="H272" s="39"/>
      <c r="I272" s="4"/>
    </row>
    <row r="273" spans="1:9" x14ac:dyDescent="0.25">
      <c r="A273" s="4" t="s">
        <v>824</v>
      </c>
      <c r="B273" s="4" t="s">
        <v>441</v>
      </c>
      <c r="C273" s="4" t="s">
        <v>490</v>
      </c>
      <c r="D273" s="5" t="s">
        <v>799</v>
      </c>
      <c r="E273" s="5" t="s">
        <v>754</v>
      </c>
      <c r="F273" s="6">
        <v>35</v>
      </c>
      <c r="G273" s="4"/>
      <c r="H273" s="39"/>
      <c r="I273" s="4"/>
    </row>
    <row r="274" spans="1:9" x14ac:dyDescent="0.25">
      <c r="A274" s="4" t="s">
        <v>433</v>
      </c>
      <c r="B274" s="4" t="s">
        <v>441</v>
      </c>
      <c r="C274" s="4" t="s">
        <v>1227</v>
      </c>
      <c r="D274" s="5" t="s">
        <v>755</v>
      </c>
      <c r="E274" s="5" t="s">
        <v>827</v>
      </c>
      <c r="F274" s="6">
        <v>25</v>
      </c>
      <c r="G274" s="4"/>
      <c r="H274" s="39"/>
      <c r="I274" s="4"/>
    </row>
    <row r="275" spans="1:9" x14ac:dyDescent="0.25">
      <c r="A275" s="4" t="s">
        <v>433</v>
      </c>
      <c r="B275" s="4" t="s">
        <v>441</v>
      </c>
      <c r="C275" s="4" t="s">
        <v>1226</v>
      </c>
      <c r="D275" s="5" t="s">
        <v>755</v>
      </c>
      <c r="E275" s="5" t="s">
        <v>827</v>
      </c>
      <c r="F275" s="6">
        <v>20</v>
      </c>
      <c r="G275" s="4"/>
      <c r="H275" s="39"/>
      <c r="I275" s="4"/>
    </row>
    <row r="276" spans="1:9" x14ac:dyDescent="0.25">
      <c r="A276" s="4" t="s">
        <v>433</v>
      </c>
      <c r="B276" s="4" t="s">
        <v>441</v>
      </c>
      <c r="C276" s="4" t="s">
        <v>1228</v>
      </c>
      <c r="D276" s="5" t="s">
        <v>755</v>
      </c>
      <c r="E276" s="5" t="s">
        <v>827</v>
      </c>
      <c r="F276" s="6">
        <v>30</v>
      </c>
      <c r="G276" s="4"/>
      <c r="H276" s="39"/>
      <c r="I276" s="4"/>
    </row>
    <row r="277" spans="1:9" ht="25.5" x14ac:dyDescent="0.25">
      <c r="A277" s="4" t="s">
        <v>433</v>
      </c>
      <c r="B277" s="4" t="s">
        <v>441</v>
      </c>
      <c r="C277" s="4" t="s">
        <v>1229</v>
      </c>
      <c r="D277" s="5" t="s">
        <v>755</v>
      </c>
      <c r="E277" s="5" t="s">
        <v>827</v>
      </c>
      <c r="F277" s="6">
        <v>40</v>
      </c>
      <c r="G277" s="4"/>
      <c r="H277" s="39"/>
      <c r="I277" s="4"/>
    </row>
    <row r="278" spans="1:9" x14ac:dyDescent="0.25">
      <c r="A278" s="4" t="s">
        <v>433</v>
      </c>
      <c r="B278" s="4" t="s">
        <v>441</v>
      </c>
      <c r="C278" s="4" t="s">
        <v>1225</v>
      </c>
      <c r="D278" s="5" t="s">
        <v>755</v>
      </c>
      <c r="E278" s="5" t="s">
        <v>827</v>
      </c>
      <c r="F278" s="6">
        <v>15</v>
      </c>
      <c r="G278" s="4"/>
      <c r="H278" s="39"/>
      <c r="I278" s="4"/>
    </row>
    <row r="279" spans="1:9" x14ac:dyDescent="0.25">
      <c r="A279" s="4" t="s">
        <v>432</v>
      </c>
      <c r="B279" s="7" t="s">
        <v>801</v>
      </c>
      <c r="C279" s="4" t="s">
        <v>1221</v>
      </c>
      <c r="D279" s="5" t="s">
        <v>755</v>
      </c>
      <c r="E279" s="5" t="s">
        <v>827</v>
      </c>
      <c r="F279" s="6">
        <v>3</v>
      </c>
      <c r="G279" s="4"/>
      <c r="H279" s="39" t="s">
        <v>1223</v>
      </c>
      <c r="I279" s="4"/>
    </row>
    <row r="280" spans="1:9" x14ac:dyDescent="0.25">
      <c r="A280" s="4" t="s">
        <v>432</v>
      </c>
      <c r="B280" s="4" t="s">
        <v>801</v>
      </c>
      <c r="C280" s="4" t="s">
        <v>1219</v>
      </c>
      <c r="D280" s="5" t="s">
        <v>755</v>
      </c>
      <c r="E280" s="5" t="s">
        <v>827</v>
      </c>
      <c r="F280" s="6">
        <v>1</v>
      </c>
      <c r="G280" s="4"/>
      <c r="H280" s="39"/>
      <c r="I280" s="4"/>
    </row>
    <row r="281" spans="1:9" x14ac:dyDescent="0.25">
      <c r="A281" s="4" t="s">
        <v>432</v>
      </c>
      <c r="B281" s="4" t="s">
        <v>801</v>
      </c>
      <c r="C281" s="4" t="s">
        <v>1220</v>
      </c>
      <c r="D281" s="5" t="s">
        <v>755</v>
      </c>
      <c r="E281" s="5" t="s">
        <v>827</v>
      </c>
      <c r="F281" s="6">
        <v>2</v>
      </c>
      <c r="G281" s="4"/>
      <c r="H281" s="39" t="s">
        <v>1222</v>
      </c>
      <c r="I281" s="4"/>
    </row>
    <row r="282" spans="1:9" ht="51" x14ac:dyDescent="0.25">
      <c r="A282" s="4" t="s">
        <v>432</v>
      </c>
      <c r="B282" s="4" t="s">
        <v>801</v>
      </c>
      <c r="C282" s="4" t="s">
        <v>658</v>
      </c>
      <c r="D282" s="5" t="s">
        <v>755</v>
      </c>
      <c r="E282" s="5" t="s">
        <v>827</v>
      </c>
      <c r="F282" s="6">
        <v>3</v>
      </c>
      <c r="G282" s="4" t="s">
        <v>1093</v>
      </c>
      <c r="H282" s="39" t="s">
        <v>1094</v>
      </c>
      <c r="I282" s="4"/>
    </row>
    <row r="283" spans="1:9" x14ac:dyDescent="0.25">
      <c r="A283" s="4" t="s">
        <v>432</v>
      </c>
      <c r="B283" s="4" t="s">
        <v>441</v>
      </c>
      <c r="C283" s="4" t="s">
        <v>828</v>
      </c>
      <c r="D283" s="5" t="s">
        <v>755</v>
      </c>
      <c r="E283" s="5" t="s">
        <v>827</v>
      </c>
      <c r="F283" s="6">
        <v>1</v>
      </c>
      <c r="G283" s="4"/>
      <c r="H283" s="39"/>
      <c r="I283" s="4"/>
    </row>
    <row r="284" spans="1:9" x14ac:dyDescent="0.25">
      <c r="A284" s="4" t="s">
        <v>433</v>
      </c>
      <c r="B284" s="4" t="s">
        <v>441</v>
      </c>
      <c r="C284" s="4" t="s">
        <v>454</v>
      </c>
      <c r="D284" s="5" t="s">
        <v>755</v>
      </c>
      <c r="E284" s="5" t="s">
        <v>827</v>
      </c>
      <c r="F284" s="6">
        <v>1</v>
      </c>
      <c r="G284" s="4"/>
      <c r="H284" s="39"/>
      <c r="I284" s="4"/>
    </row>
    <row r="285" spans="1:9" x14ac:dyDescent="0.25">
      <c r="A285" s="4" t="s">
        <v>783</v>
      </c>
      <c r="B285" s="4" t="s">
        <v>801</v>
      </c>
      <c r="C285" s="4" t="s">
        <v>829</v>
      </c>
      <c r="D285" s="5" t="s">
        <v>755</v>
      </c>
      <c r="E285" s="5" t="s">
        <v>827</v>
      </c>
      <c r="F285" s="6">
        <v>1</v>
      </c>
      <c r="G285" s="4"/>
      <c r="H285" s="39"/>
      <c r="I285" s="4"/>
    </row>
    <row r="286" spans="1:9" x14ac:dyDescent="0.25">
      <c r="A286" s="4" t="s">
        <v>811</v>
      </c>
      <c r="B286" s="4" t="s">
        <v>485</v>
      </c>
      <c r="C286" s="4" t="s">
        <v>816</v>
      </c>
      <c r="D286" s="5" t="s">
        <v>755</v>
      </c>
      <c r="E286" s="5" t="s">
        <v>827</v>
      </c>
      <c r="F286" s="6">
        <v>2</v>
      </c>
      <c r="G286" s="4"/>
      <c r="H286" s="39"/>
      <c r="I286" s="4"/>
    </row>
    <row r="287" spans="1:9" ht="25.5" x14ac:dyDescent="0.25">
      <c r="A287" s="4" t="s">
        <v>378</v>
      </c>
      <c r="B287" s="4" t="s">
        <v>441</v>
      </c>
      <c r="C287" s="4" t="s">
        <v>1252</v>
      </c>
      <c r="D287" s="5" t="s">
        <v>790</v>
      </c>
      <c r="E287" s="5" t="s">
        <v>827</v>
      </c>
      <c r="F287" s="6">
        <v>1</v>
      </c>
      <c r="G287" s="4"/>
      <c r="H287" s="39" t="s">
        <v>830</v>
      </c>
      <c r="I287" s="4"/>
    </row>
    <row r="288" spans="1:9" ht="25.5" x14ac:dyDescent="0.25">
      <c r="A288" s="4" t="s">
        <v>378</v>
      </c>
      <c r="B288" s="4" t="s">
        <v>441</v>
      </c>
      <c r="C288" s="4" t="s">
        <v>1253</v>
      </c>
      <c r="D288" s="5" t="s">
        <v>790</v>
      </c>
      <c r="E288" s="5" t="s">
        <v>827</v>
      </c>
      <c r="F288" s="6">
        <v>3</v>
      </c>
      <c r="G288" s="4"/>
      <c r="H288" s="39" t="s">
        <v>830</v>
      </c>
      <c r="I288" s="4"/>
    </row>
    <row r="289" spans="1:9" ht="25.5" x14ac:dyDescent="0.25">
      <c r="A289" s="4" t="s">
        <v>378</v>
      </c>
      <c r="B289" s="4" t="s">
        <v>441</v>
      </c>
      <c r="C289" s="4" t="s">
        <v>1251</v>
      </c>
      <c r="D289" s="5" t="s">
        <v>790</v>
      </c>
      <c r="E289" s="5" t="s">
        <v>827</v>
      </c>
      <c r="F289" s="6">
        <v>3</v>
      </c>
      <c r="G289" s="4"/>
      <c r="H289" s="39" t="s">
        <v>830</v>
      </c>
      <c r="I289" s="4"/>
    </row>
    <row r="290" spans="1:9" x14ac:dyDescent="0.25">
      <c r="A290" s="4" t="s">
        <v>822</v>
      </c>
      <c r="B290" s="7" t="s">
        <v>441</v>
      </c>
      <c r="C290" s="4" t="s">
        <v>1224</v>
      </c>
      <c r="D290" s="5" t="s">
        <v>790</v>
      </c>
      <c r="E290" s="5" t="s">
        <v>827</v>
      </c>
      <c r="F290" s="6">
        <v>2</v>
      </c>
      <c r="G290" s="4"/>
      <c r="H290" s="39"/>
      <c r="I290" s="4"/>
    </row>
    <row r="291" spans="1:9" ht="25.5" x14ac:dyDescent="0.25">
      <c r="A291" s="4" t="s">
        <v>789</v>
      </c>
      <c r="B291" s="4" t="s">
        <v>445</v>
      </c>
      <c r="C291" s="4" t="s">
        <v>421</v>
      </c>
      <c r="D291" s="5" t="s">
        <v>790</v>
      </c>
      <c r="E291" s="5" t="s">
        <v>827</v>
      </c>
      <c r="F291" s="6">
        <v>15</v>
      </c>
      <c r="G291" s="4"/>
      <c r="H291" s="39"/>
      <c r="I291" s="4"/>
    </row>
    <row r="292" spans="1:9" ht="25.5" x14ac:dyDescent="0.25">
      <c r="A292" s="4" t="s">
        <v>378</v>
      </c>
      <c r="B292" s="4" t="s">
        <v>441</v>
      </c>
      <c r="C292" s="4" t="s">
        <v>1254</v>
      </c>
      <c r="D292" s="5" t="s">
        <v>790</v>
      </c>
      <c r="E292" s="5" t="s">
        <v>827</v>
      </c>
      <c r="F292" s="6">
        <v>5</v>
      </c>
      <c r="G292" s="4"/>
      <c r="H292" s="39" t="s">
        <v>830</v>
      </c>
      <c r="I292" s="4"/>
    </row>
    <row r="293" spans="1:9" ht="25.5" x14ac:dyDescent="0.25">
      <c r="A293" s="4" t="s">
        <v>432</v>
      </c>
      <c r="B293" s="4" t="s">
        <v>444</v>
      </c>
      <c r="C293" s="4" t="s">
        <v>831</v>
      </c>
      <c r="D293" s="5" t="s">
        <v>758</v>
      </c>
      <c r="E293" s="5" t="s">
        <v>827</v>
      </c>
      <c r="F293" s="6">
        <v>4</v>
      </c>
      <c r="G293" s="4" t="s">
        <v>733</v>
      </c>
      <c r="H293" s="39"/>
      <c r="I293" s="4"/>
    </row>
    <row r="294" spans="1:9" x14ac:dyDescent="0.25">
      <c r="A294" s="4" t="s">
        <v>802</v>
      </c>
      <c r="B294" s="4" t="s">
        <v>441</v>
      </c>
      <c r="C294" s="4" t="s">
        <v>1230</v>
      </c>
      <c r="D294" s="5" t="s">
        <v>758</v>
      </c>
      <c r="E294" s="5" t="s">
        <v>827</v>
      </c>
      <c r="F294" s="6">
        <v>5</v>
      </c>
      <c r="G294" s="4"/>
      <c r="H294" s="39"/>
      <c r="I294" s="4"/>
    </row>
    <row r="295" spans="1:9" ht="38.25" x14ac:dyDescent="0.25">
      <c r="A295" s="4" t="s">
        <v>438</v>
      </c>
      <c r="B295" s="4" t="s">
        <v>441</v>
      </c>
      <c r="C295" s="4" t="s">
        <v>1256</v>
      </c>
      <c r="D295" s="5" t="s">
        <v>758</v>
      </c>
      <c r="E295" s="5" t="s">
        <v>827</v>
      </c>
      <c r="F295" s="6">
        <v>4</v>
      </c>
      <c r="G295" s="4" t="s">
        <v>795</v>
      </c>
      <c r="H295" s="39" t="s">
        <v>830</v>
      </c>
      <c r="I295" s="4"/>
    </row>
    <row r="296" spans="1:9" ht="25.5" x14ac:dyDescent="0.25">
      <c r="A296" s="4" t="s">
        <v>438</v>
      </c>
      <c r="B296" s="4" t="s">
        <v>441</v>
      </c>
      <c r="C296" s="4" t="s">
        <v>1257</v>
      </c>
      <c r="D296" s="5" t="s">
        <v>758</v>
      </c>
      <c r="E296" s="5" t="s">
        <v>827</v>
      </c>
      <c r="F296" s="6">
        <v>4</v>
      </c>
      <c r="G296" s="4" t="s">
        <v>694</v>
      </c>
      <c r="H296" s="39" t="s">
        <v>830</v>
      </c>
      <c r="I296" s="4"/>
    </row>
    <row r="297" spans="1:9" ht="25.5" x14ac:dyDescent="0.25">
      <c r="A297" s="4" t="s">
        <v>438</v>
      </c>
      <c r="B297" s="4" t="s">
        <v>441</v>
      </c>
      <c r="C297" s="4" t="s">
        <v>1255</v>
      </c>
      <c r="D297" s="5" t="s">
        <v>758</v>
      </c>
      <c r="E297" s="5" t="s">
        <v>827</v>
      </c>
      <c r="F297" s="6">
        <v>3</v>
      </c>
      <c r="G297" s="4"/>
      <c r="H297" s="39" t="s">
        <v>830</v>
      </c>
      <c r="I297" s="4"/>
    </row>
    <row r="298" spans="1:9" x14ac:dyDescent="0.25">
      <c r="A298" s="4" t="s">
        <v>439</v>
      </c>
      <c r="B298" s="4" t="s">
        <v>801</v>
      </c>
      <c r="C298" s="4" t="s">
        <v>834</v>
      </c>
      <c r="D298" s="5" t="s">
        <v>759</v>
      </c>
      <c r="E298" s="5" t="s">
        <v>827</v>
      </c>
      <c r="F298" s="6">
        <v>4</v>
      </c>
      <c r="G298" s="4"/>
      <c r="H298" s="39"/>
      <c r="I298" s="4"/>
    </row>
    <row r="299" spans="1:9" x14ac:dyDescent="0.25">
      <c r="A299" s="4" t="s">
        <v>439</v>
      </c>
      <c r="B299" s="4" t="s">
        <v>441</v>
      </c>
      <c r="C299" s="4" t="s">
        <v>471</v>
      </c>
      <c r="D299" s="5" t="s">
        <v>759</v>
      </c>
      <c r="E299" s="5" t="s">
        <v>827</v>
      </c>
      <c r="F299" s="6">
        <v>5</v>
      </c>
      <c r="G299" s="4"/>
      <c r="H299" s="39"/>
      <c r="I299" s="4"/>
    </row>
    <row r="300" spans="1:9" x14ac:dyDescent="0.25">
      <c r="A300" s="4" t="s">
        <v>788</v>
      </c>
      <c r="B300" s="4" t="s">
        <v>441</v>
      </c>
      <c r="C300" s="4" t="s">
        <v>832</v>
      </c>
      <c r="D300" s="5" t="s">
        <v>759</v>
      </c>
      <c r="E300" s="5" t="s">
        <v>827</v>
      </c>
      <c r="F300" s="6">
        <v>2</v>
      </c>
      <c r="G300" s="4"/>
      <c r="H300" s="39"/>
      <c r="I300" s="4"/>
    </row>
    <row r="301" spans="1:9" x14ac:dyDescent="0.25">
      <c r="A301" s="4" t="s">
        <v>788</v>
      </c>
      <c r="B301" s="4" t="s">
        <v>801</v>
      </c>
      <c r="C301" s="4" t="s">
        <v>833</v>
      </c>
      <c r="D301" s="5" t="s">
        <v>759</v>
      </c>
      <c r="E301" s="5" t="s">
        <v>827</v>
      </c>
      <c r="F301" s="6">
        <v>3</v>
      </c>
      <c r="G301" s="4"/>
      <c r="H301" s="39"/>
      <c r="I301" s="4"/>
    </row>
    <row r="302" spans="1:9" ht="25.5" x14ac:dyDescent="0.25">
      <c r="A302" s="4" t="s">
        <v>811</v>
      </c>
      <c r="B302" s="4" t="s">
        <v>445</v>
      </c>
      <c r="C302" s="4" t="s">
        <v>447</v>
      </c>
      <c r="D302" s="5" t="s">
        <v>799</v>
      </c>
      <c r="E302" s="5" t="s">
        <v>827</v>
      </c>
      <c r="F302" s="6" t="s">
        <v>408</v>
      </c>
      <c r="G302" s="4"/>
      <c r="H302" s="39" t="s">
        <v>800</v>
      </c>
      <c r="I302" s="4"/>
    </row>
    <row r="303" spans="1:9" x14ac:dyDescent="0.25">
      <c r="A303" s="4" t="s">
        <v>802</v>
      </c>
      <c r="B303" s="4" t="s">
        <v>441</v>
      </c>
      <c r="C303" s="4" t="s">
        <v>1258</v>
      </c>
      <c r="D303" s="5" t="s">
        <v>799</v>
      </c>
      <c r="E303" s="5" t="s">
        <v>827</v>
      </c>
      <c r="F303" s="6">
        <v>3</v>
      </c>
      <c r="G303" s="4"/>
      <c r="H303" s="39"/>
      <c r="I303" s="4"/>
    </row>
    <row r="304" spans="1:9" ht="25.5" x14ac:dyDescent="0.25">
      <c r="A304" s="4" t="s">
        <v>802</v>
      </c>
      <c r="B304" s="4" t="s">
        <v>441</v>
      </c>
      <c r="C304" s="4" t="s">
        <v>1259</v>
      </c>
      <c r="D304" s="5" t="s">
        <v>799</v>
      </c>
      <c r="E304" s="5" t="s">
        <v>827</v>
      </c>
      <c r="F304" s="6">
        <v>4</v>
      </c>
      <c r="G304" s="4"/>
      <c r="H304" s="39"/>
      <c r="I304" s="4"/>
    </row>
    <row r="305" spans="1:9" ht="25.5" x14ac:dyDescent="0.25">
      <c r="A305" s="4" t="s">
        <v>802</v>
      </c>
      <c r="B305" s="4" t="s">
        <v>441</v>
      </c>
      <c r="C305" s="4" t="s">
        <v>1260</v>
      </c>
      <c r="D305" s="5" t="s">
        <v>799</v>
      </c>
      <c r="E305" s="5" t="s">
        <v>827</v>
      </c>
      <c r="F305" s="6">
        <v>5</v>
      </c>
      <c r="G305" s="4"/>
      <c r="H305" s="39"/>
      <c r="I305" s="4"/>
    </row>
    <row r="306" spans="1:9" ht="25.5" x14ac:dyDescent="0.25">
      <c r="A306" s="4" t="s">
        <v>432</v>
      </c>
      <c r="B306" s="4" t="s">
        <v>801</v>
      </c>
      <c r="C306" s="4" t="s">
        <v>1096</v>
      </c>
      <c r="D306" s="5" t="s">
        <v>799</v>
      </c>
      <c r="E306" s="5" t="s">
        <v>827</v>
      </c>
      <c r="F306" s="6">
        <v>5</v>
      </c>
      <c r="G306" s="4"/>
      <c r="H306" s="39"/>
      <c r="I306" s="4"/>
    </row>
    <row r="307" spans="1:9" ht="25.5" x14ac:dyDescent="0.25">
      <c r="A307" s="4" t="s">
        <v>432</v>
      </c>
      <c r="B307" s="4" t="s">
        <v>801</v>
      </c>
      <c r="C307" s="4" t="s">
        <v>1095</v>
      </c>
      <c r="D307" s="5" t="s">
        <v>799</v>
      </c>
      <c r="E307" s="5" t="s">
        <v>827</v>
      </c>
      <c r="F307" s="6">
        <v>1</v>
      </c>
      <c r="G307" s="4"/>
      <c r="H307" s="39"/>
      <c r="I307" s="4"/>
    </row>
    <row r="308" spans="1:9" x14ac:dyDescent="0.25">
      <c r="A308" s="4" t="s">
        <v>811</v>
      </c>
      <c r="B308" s="4" t="s">
        <v>801</v>
      </c>
      <c r="C308" s="4" t="s">
        <v>835</v>
      </c>
      <c r="D308" s="5" t="s">
        <v>799</v>
      </c>
      <c r="E308" s="5" t="s">
        <v>827</v>
      </c>
      <c r="F308" s="6">
        <v>4</v>
      </c>
      <c r="G308" s="4"/>
      <c r="H308" s="39"/>
      <c r="I308" s="4"/>
    </row>
    <row r="309" spans="1:9" x14ac:dyDescent="0.25">
      <c r="A309" s="4" t="s">
        <v>433</v>
      </c>
      <c r="B309" s="4" t="s">
        <v>441</v>
      </c>
      <c r="C309" s="4" t="s">
        <v>837</v>
      </c>
      <c r="D309" s="5" t="s">
        <v>799</v>
      </c>
      <c r="E309" s="5" t="s">
        <v>827</v>
      </c>
      <c r="F309" s="6">
        <v>15</v>
      </c>
      <c r="G309" s="4"/>
      <c r="H309" s="39"/>
      <c r="I309" s="4"/>
    </row>
    <row r="310" spans="1:9" x14ac:dyDescent="0.25">
      <c r="A310" s="4" t="s">
        <v>836</v>
      </c>
      <c r="B310" s="4" t="s">
        <v>441</v>
      </c>
      <c r="C310" s="4" t="s">
        <v>1261</v>
      </c>
      <c r="D310" s="5" t="s">
        <v>799</v>
      </c>
      <c r="E310" s="5" t="s">
        <v>827</v>
      </c>
      <c r="F310" s="6">
        <v>5</v>
      </c>
      <c r="G310" s="4"/>
      <c r="H310" s="39"/>
      <c r="I310" s="4"/>
    </row>
    <row r="311" spans="1:9" x14ac:dyDescent="0.25">
      <c r="A311" s="4" t="s">
        <v>448</v>
      </c>
      <c r="B311" s="4" t="s">
        <v>801</v>
      </c>
      <c r="C311" s="4" t="s">
        <v>1097</v>
      </c>
      <c r="D311" s="5" t="s">
        <v>799</v>
      </c>
      <c r="E311" s="5" t="s">
        <v>827</v>
      </c>
      <c r="F311" s="6">
        <v>3</v>
      </c>
      <c r="G311" s="4"/>
      <c r="H311" s="39"/>
      <c r="I311" s="4"/>
    </row>
    <row r="312" spans="1:9" x14ac:dyDescent="0.25">
      <c r="A312" s="4" t="s">
        <v>811</v>
      </c>
      <c r="B312" s="4" t="s">
        <v>801</v>
      </c>
      <c r="C312" s="4" t="s">
        <v>479</v>
      </c>
      <c r="D312" s="5" t="s">
        <v>799</v>
      </c>
      <c r="E312" s="5" t="s">
        <v>827</v>
      </c>
      <c r="F312" s="6">
        <v>15</v>
      </c>
      <c r="G312" s="4"/>
      <c r="H312" s="39"/>
      <c r="I312" s="4"/>
    </row>
    <row r="313" spans="1:9" x14ac:dyDescent="0.25">
      <c r="A313" s="4" t="s">
        <v>430</v>
      </c>
      <c r="B313" s="4" t="s">
        <v>441</v>
      </c>
      <c r="C313" s="4" t="s">
        <v>455</v>
      </c>
      <c r="D313" s="5" t="s">
        <v>799</v>
      </c>
      <c r="E313" s="5" t="s">
        <v>827</v>
      </c>
      <c r="F313" s="6">
        <v>10</v>
      </c>
      <c r="G313" s="4"/>
      <c r="H313" s="39"/>
      <c r="I313" s="4"/>
    </row>
    <row r="314" spans="1:9" x14ac:dyDescent="0.25">
      <c r="A314" s="4" t="s">
        <v>432</v>
      </c>
      <c r="B314" s="4" t="s">
        <v>801</v>
      </c>
      <c r="C314" s="4" t="s">
        <v>838</v>
      </c>
      <c r="D314" s="5" t="s">
        <v>799</v>
      </c>
      <c r="E314" s="5" t="s">
        <v>827</v>
      </c>
      <c r="F314" s="6">
        <v>15</v>
      </c>
      <c r="G314" s="4"/>
      <c r="H314" s="39"/>
      <c r="I314" s="4"/>
    </row>
    <row r="315" spans="1:9" x14ac:dyDescent="0.25">
      <c r="A315" s="4" t="s">
        <v>448</v>
      </c>
      <c r="B315" s="4" t="s">
        <v>801</v>
      </c>
      <c r="C315" s="4" t="s">
        <v>1098</v>
      </c>
      <c r="D315" s="5" t="s">
        <v>799</v>
      </c>
      <c r="E315" s="5" t="s">
        <v>827</v>
      </c>
      <c r="F315" s="6">
        <v>4</v>
      </c>
      <c r="G315" s="4"/>
      <c r="H315" s="39"/>
      <c r="I315" s="4"/>
    </row>
    <row r="316" spans="1:9" x14ac:dyDescent="0.25">
      <c r="A316" s="4" t="s">
        <v>448</v>
      </c>
      <c r="B316" s="4" t="s">
        <v>801</v>
      </c>
      <c r="C316" s="4" t="s">
        <v>1099</v>
      </c>
      <c r="D316" s="5" t="s">
        <v>799</v>
      </c>
      <c r="E316" s="5" t="s">
        <v>827</v>
      </c>
      <c r="F316" s="6">
        <v>5</v>
      </c>
      <c r="G316" s="4"/>
      <c r="H316" s="39"/>
      <c r="I316" s="4"/>
    </row>
    <row r="317" spans="1:9" x14ac:dyDescent="0.25">
      <c r="A317" s="4" t="s">
        <v>788</v>
      </c>
      <c r="B317" s="4" t="s">
        <v>801</v>
      </c>
      <c r="C317" s="4" t="s">
        <v>1266</v>
      </c>
      <c r="D317" s="5" t="s">
        <v>755</v>
      </c>
      <c r="E317" s="5" t="s">
        <v>839</v>
      </c>
      <c r="F317" s="6">
        <v>20</v>
      </c>
      <c r="G317" s="4"/>
      <c r="H317" s="39"/>
      <c r="I317" s="4"/>
    </row>
    <row r="318" spans="1:9" x14ac:dyDescent="0.25">
      <c r="A318" s="4" t="s">
        <v>788</v>
      </c>
      <c r="B318" s="4" t="s">
        <v>801</v>
      </c>
      <c r="C318" s="4" t="s">
        <v>1274</v>
      </c>
      <c r="D318" s="5" t="s">
        <v>755</v>
      </c>
      <c r="E318" s="5" t="s">
        <v>839</v>
      </c>
      <c r="F318" s="6">
        <v>5</v>
      </c>
      <c r="G318" s="4"/>
      <c r="H318" s="39" t="s">
        <v>1273</v>
      </c>
      <c r="I318" s="4"/>
    </row>
    <row r="319" spans="1:9" x14ac:dyDescent="0.25">
      <c r="A319" s="4" t="s">
        <v>788</v>
      </c>
      <c r="B319" s="4" t="s">
        <v>801</v>
      </c>
      <c r="C319" s="4" t="s">
        <v>1268</v>
      </c>
      <c r="D319" s="5" t="s">
        <v>755</v>
      </c>
      <c r="E319" s="5" t="s">
        <v>839</v>
      </c>
      <c r="F319" s="6">
        <v>25</v>
      </c>
      <c r="G319" s="4"/>
      <c r="H319" s="39" t="s">
        <v>1267</v>
      </c>
      <c r="I319" s="4"/>
    </row>
    <row r="320" spans="1:9" x14ac:dyDescent="0.25">
      <c r="A320" s="4" t="s">
        <v>788</v>
      </c>
      <c r="B320" s="4" t="s">
        <v>801</v>
      </c>
      <c r="C320" s="4" t="s">
        <v>1270</v>
      </c>
      <c r="D320" s="5" t="s">
        <v>755</v>
      </c>
      <c r="E320" s="5" t="s">
        <v>839</v>
      </c>
      <c r="F320" s="6">
        <v>10</v>
      </c>
      <c r="G320" s="4"/>
      <c r="H320" s="39" t="s">
        <v>1269</v>
      </c>
      <c r="I320" s="4"/>
    </row>
    <row r="321" spans="1:9" x14ac:dyDescent="0.25">
      <c r="A321" s="4" t="s">
        <v>788</v>
      </c>
      <c r="B321" s="4" t="s">
        <v>801</v>
      </c>
      <c r="C321" s="4" t="s">
        <v>1265</v>
      </c>
      <c r="D321" s="5" t="s">
        <v>755</v>
      </c>
      <c r="E321" s="5" t="s">
        <v>839</v>
      </c>
      <c r="F321" s="6">
        <v>15</v>
      </c>
      <c r="G321" s="4"/>
      <c r="H321" s="39"/>
      <c r="I321" s="4"/>
    </row>
    <row r="322" spans="1:9" x14ac:dyDescent="0.25">
      <c r="A322" s="4" t="s">
        <v>788</v>
      </c>
      <c r="B322" s="4" t="s">
        <v>801</v>
      </c>
      <c r="C322" s="4" t="s">
        <v>1272</v>
      </c>
      <c r="D322" s="5" t="s">
        <v>755</v>
      </c>
      <c r="E322" s="5" t="s">
        <v>839</v>
      </c>
      <c r="F322" s="6">
        <v>4</v>
      </c>
      <c r="G322" s="4"/>
      <c r="H322" s="39" t="s">
        <v>1271</v>
      </c>
      <c r="I322" s="4"/>
    </row>
    <row r="323" spans="1:9" x14ac:dyDescent="0.25">
      <c r="A323" s="4" t="s">
        <v>788</v>
      </c>
      <c r="B323" s="4" t="s">
        <v>801</v>
      </c>
      <c r="C323" s="4" t="s">
        <v>1264</v>
      </c>
      <c r="D323" s="5" t="s">
        <v>755</v>
      </c>
      <c r="E323" s="5" t="s">
        <v>839</v>
      </c>
      <c r="F323" s="6">
        <v>3</v>
      </c>
      <c r="G323" s="4"/>
      <c r="H323" s="39"/>
      <c r="I323" s="4"/>
    </row>
    <row r="324" spans="1:9" x14ac:dyDescent="0.25">
      <c r="A324" s="4" t="s">
        <v>788</v>
      </c>
      <c r="B324" s="4" t="s">
        <v>801</v>
      </c>
      <c r="C324" s="4" t="s">
        <v>1263</v>
      </c>
      <c r="D324" s="5" t="s">
        <v>755</v>
      </c>
      <c r="E324" s="5" t="s">
        <v>839</v>
      </c>
      <c r="F324" s="6">
        <v>2</v>
      </c>
      <c r="G324" s="4"/>
      <c r="H324" s="39"/>
      <c r="I324" s="4"/>
    </row>
    <row r="325" spans="1:9" x14ac:dyDescent="0.25">
      <c r="A325" s="4" t="s">
        <v>788</v>
      </c>
      <c r="B325" s="4" t="s">
        <v>810</v>
      </c>
      <c r="C325" s="4" t="s">
        <v>1279</v>
      </c>
      <c r="D325" s="5" t="s">
        <v>755</v>
      </c>
      <c r="E325" s="5" t="s">
        <v>839</v>
      </c>
      <c r="F325" s="6">
        <v>5</v>
      </c>
      <c r="G325" s="4"/>
      <c r="H325" s="39"/>
      <c r="I325" s="4"/>
    </row>
    <row r="326" spans="1:9" x14ac:dyDescent="0.25">
      <c r="A326" s="4" t="s">
        <v>788</v>
      </c>
      <c r="B326" s="4" t="s">
        <v>810</v>
      </c>
      <c r="C326" s="4" t="s">
        <v>1276</v>
      </c>
      <c r="D326" s="5" t="s">
        <v>755</v>
      </c>
      <c r="E326" s="5" t="s">
        <v>839</v>
      </c>
      <c r="F326" s="6">
        <v>2</v>
      </c>
      <c r="G326" s="4"/>
      <c r="H326" s="39"/>
      <c r="I326" s="4"/>
    </row>
    <row r="327" spans="1:9" x14ac:dyDescent="0.25">
      <c r="A327" s="4" t="s">
        <v>788</v>
      </c>
      <c r="B327" s="4" t="s">
        <v>810</v>
      </c>
      <c r="C327" s="4" t="s">
        <v>1275</v>
      </c>
      <c r="D327" s="5" t="s">
        <v>755</v>
      </c>
      <c r="E327" s="5" t="s">
        <v>839</v>
      </c>
      <c r="F327" s="6">
        <v>1</v>
      </c>
      <c r="G327" s="4"/>
      <c r="H327" s="39"/>
      <c r="I327" s="4"/>
    </row>
    <row r="328" spans="1:9" x14ac:dyDescent="0.25">
      <c r="A328" s="4" t="s">
        <v>788</v>
      </c>
      <c r="B328" s="4" t="s">
        <v>810</v>
      </c>
      <c r="C328" s="4" t="s">
        <v>1278</v>
      </c>
      <c r="D328" s="5" t="s">
        <v>755</v>
      </c>
      <c r="E328" s="5" t="s">
        <v>839</v>
      </c>
      <c r="F328" s="6">
        <v>4</v>
      </c>
      <c r="G328" s="4"/>
      <c r="H328" s="39"/>
      <c r="I328" s="4"/>
    </row>
    <row r="329" spans="1:9" x14ac:dyDescent="0.25">
      <c r="A329" s="4" t="s">
        <v>788</v>
      </c>
      <c r="B329" s="4" t="s">
        <v>810</v>
      </c>
      <c r="C329" s="4" t="s">
        <v>1277</v>
      </c>
      <c r="D329" s="5" t="s">
        <v>755</v>
      </c>
      <c r="E329" s="5" t="s">
        <v>839</v>
      </c>
      <c r="F329" s="6">
        <v>3</v>
      </c>
      <c r="G329" s="4"/>
      <c r="H329" s="39"/>
      <c r="I329" s="4"/>
    </row>
    <row r="330" spans="1:9" ht="25.5" x14ac:dyDescent="0.25">
      <c r="A330" s="4" t="s">
        <v>432</v>
      </c>
      <c r="B330" s="4" t="s">
        <v>441</v>
      </c>
      <c r="C330" s="4" t="s">
        <v>1063</v>
      </c>
      <c r="D330" s="5" t="s">
        <v>755</v>
      </c>
      <c r="E330" s="5" t="s">
        <v>839</v>
      </c>
      <c r="F330" s="6">
        <v>25</v>
      </c>
      <c r="G330" s="4"/>
      <c r="H330" s="39" t="s">
        <v>1066</v>
      </c>
      <c r="I330" s="4"/>
    </row>
    <row r="331" spans="1:9" x14ac:dyDescent="0.25">
      <c r="A331" s="4" t="s">
        <v>797</v>
      </c>
      <c r="B331" s="4" t="s">
        <v>451</v>
      </c>
      <c r="C331" s="4" t="s">
        <v>472</v>
      </c>
      <c r="D331" s="5" t="s">
        <v>755</v>
      </c>
      <c r="E331" s="5" t="s">
        <v>839</v>
      </c>
      <c r="F331" s="6" t="s">
        <v>474</v>
      </c>
      <c r="G331" s="4"/>
      <c r="H331" s="39"/>
      <c r="I331" s="4"/>
    </row>
    <row r="332" spans="1:9" x14ac:dyDescent="0.25">
      <c r="A332" s="4" t="s">
        <v>797</v>
      </c>
      <c r="B332" s="4" t="s">
        <v>451</v>
      </c>
      <c r="C332" s="4" t="s">
        <v>473</v>
      </c>
      <c r="D332" s="5" t="s">
        <v>755</v>
      </c>
      <c r="E332" s="5" t="s">
        <v>839</v>
      </c>
      <c r="F332" s="6" t="s">
        <v>408</v>
      </c>
      <c r="G332" s="4"/>
      <c r="H332" s="39"/>
      <c r="I332" s="4"/>
    </row>
    <row r="333" spans="1:9" x14ac:dyDescent="0.25">
      <c r="A333" s="4" t="s">
        <v>439</v>
      </c>
      <c r="B333" s="4" t="s">
        <v>801</v>
      </c>
      <c r="C333" s="4" t="s">
        <v>1281</v>
      </c>
      <c r="D333" s="5" t="s">
        <v>755</v>
      </c>
      <c r="E333" s="5" t="s">
        <v>839</v>
      </c>
      <c r="F333" s="6">
        <v>4</v>
      </c>
      <c r="G333" s="4"/>
      <c r="H333" s="39"/>
      <c r="I333" s="4"/>
    </row>
    <row r="334" spans="1:9" x14ac:dyDescent="0.25">
      <c r="A334" s="4" t="s">
        <v>439</v>
      </c>
      <c r="B334" s="4" t="s">
        <v>801</v>
      </c>
      <c r="C334" s="4" t="s">
        <v>1280</v>
      </c>
      <c r="D334" s="5" t="s">
        <v>755</v>
      </c>
      <c r="E334" s="5" t="s">
        <v>839</v>
      </c>
      <c r="F334" s="6">
        <v>3</v>
      </c>
      <c r="G334" s="4"/>
      <c r="H334" s="39"/>
      <c r="I334" s="4"/>
    </row>
    <row r="335" spans="1:9" x14ac:dyDescent="0.25">
      <c r="A335" s="4" t="s">
        <v>439</v>
      </c>
      <c r="B335" s="4" t="s">
        <v>801</v>
      </c>
      <c r="C335" s="4" t="s">
        <v>1351</v>
      </c>
      <c r="D335" s="5" t="s">
        <v>755</v>
      </c>
      <c r="E335" s="5" t="s">
        <v>839</v>
      </c>
      <c r="F335" s="6">
        <v>10</v>
      </c>
      <c r="G335" s="4"/>
      <c r="H335" s="39" t="s">
        <v>1352</v>
      </c>
      <c r="I335" s="4"/>
    </row>
    <row r="336" spans="1:9" x14ac:dyDescent="0.25">
      <c r="A336" s="4" t="s">
        <v>439</v>
      </c>
      <c r="B336" s="4" t="s">
        <v>801</v>
      </c>
      <c r="C336" s="4" t="s">
        <v>1350</v>
      </c>
      <c r="D336" s="5" t="s">
        <v>755</v>
      </c>
      <c r="E336" s="5" t="s">
        <v>839</v>
      </c>
      <c r="F336" s="6">
        <v>4</v>
      </c>
      <c r="G336" s="4"/>
      <c r="H336" s="39"/>
      <c r="I336" s="4"/>
    </row>
    <row r="337" spans="1:9" ht="51" x14ac:dyDescent="0.25">
      <c r="A337" s="4" t="s">
        <v>371</v>
      </c>
      <c r="B337" s="4" t="s">
        <v>441</v>
      </c>
      <c r="C337" s="4" t="s">
        <v>516</v>
      </c>
      <c r="D337" s="5" t="s">
        <v>790</v>
      </c>
      <c r="E337" s="5" t="s">
        <v>839</v>
      </c>
      <c r="F337" s="6">
        <v>5</v>
      </c>
      <c r="G337" s="4"/>
      <c r="H337" s="39" t="s">
        <v>373</v>
      </c>
      <c r="I337" s="4"/>
    </row>
    <row r="338" spans="1:9" ht="51" x14ac:dyDescent="0.25">
      <c r="A338" s="4" t="s">
        <v>371</v>
      </c>
      <c r="B338" s="4" t="s">
        <v>441</v>
      </c>
      <c r="C338" s="4" t="s">
        <v>515</v>
      </c>
      <c r="D338" s="5" t="s">
        <v>790</v>
      </c>
      <c r="E338" s="5" t="s">
        <v>839</v>
      </c>
      <c r="F338" s="6">
        <v>4</v>
      </c>
      <c r="G338" s="4"/>
      <c r="H338" s="39" t="s">
        <v>373</v>
      </c>
      <c r="I338" s="4"/>
    </row>
    <row r="339" spans="1:9" ht="51" x14ac:dyDescent="0.25">
      <c r="A339" s="4" t="s">
        <v>371</v>
      </c>
      <c r="B339" s="4" t="s">
        <v>441</v>
      </c>
      <c r="C339" s="4" t="s">
        <v>514</v>
      </c>
      <c r="D339" s="5" t="s">
        <v>790</v>
      </c>
      <c r="E339" s="5" t="s">
        <v>839</v>
      </c>
      <c r="F339" s="6">
        <v>3</v>
      </c>
      <c r="G339" s="4"/>
      <c r="H339" s="39" t="s">
        <v>373</v>
      </c>
      <c r="I339" s="4"/>
    </row>
    <row r="340" spans="1:9" ht="51" x14ac:dyDescent="0.25">
      <c r="A340" s="4" t="s">
        <v>371</v>
      </c>
      <c r="B340" s="4" t="s">
        <v>441</v>
      </c>
      <c r="C340" s="4" t="s">
        <v>513</v>
      </c>
      <c r="D340" s="5" t="s">
        <v>790</v>
      </c>
      <c r="E340" s="5" t="s">
        <v>839</v>
      </c>
      <c r="F340" s="6">
        <v>2</v>
      </c>
      <c r="G340" s="4"/>
      <c r="H340" s="39" t="s">
        <v>373</v>
      </c>
      <c r="I340" s="4"/>
    </row>
    <row r="341" spans="1:9" ht="51" x14ac:dyDescent="0.25">
      <c r="A341" s="4" t="s">
        <v>371</v>
      </c>
      <c r="B341" s="4" t="s">
        <v>441</v>
      </c>
      <c r="C341" s="4" t="s">
        <v>512</v>
      </c>
      <c r="D341" s="5" t="s">
        <v>790</v>
      </c>
      <c r="E341" s="5" t="s">
        <v>839</v>
      </c>
      <c r="F341" s="6">
        <v>1</v>
      </c>
      <c r="G341" s="4"/>
      <c r="H341" s="39" t="s">
        <v>373</v>
      </c>
      <c r="I341" s="4"/>
    </row>
    <row r="342" spans="1:9" x14ac:dyDescent="0.25">
      <c r="A342" s="4" t="s">
        <v>439</v>
      </c>
      <c r="B342" s="4" t="s">
        <v>801</v>
      </c>
      <c r="C342" s="4" t="s">
        <v>915</v>
      </c>
      <c r="D342" s="5" t="s">
        <v>790</v>
      </c>
      <c r="E342" s="5" t="s">
        <v>839</v>
      </c>
      <c r="F342" s="6">
        <v>3</v>
      </c>
      <c r="G342" s="4"/>
      <c r="H342" s="39" t="s">
        <v>1262</v>
      </c>
      <c r="I342" s="4"/>
    </row>
    <row r="343" spans="1:9" x14ac:dyDescent="0.25">
      <c r="A343" s="4" t="s">
        <v>378</v>
      </c>
      <c r="B343" s="4" t="s">
        <v>801</v>
      </c>
      <c r="C343" s="4" t="s">
        <v>1355</v>
      </c>
      <c r="D343" s="5" t="s">
        <v>790</v>
      </c>
      <c r="E343" s="5" t="s">
        <v>839</v>
      </c>
      <c r="F343" s="6">
        <v>4</v>
      </c>
      <c r="G343" s="4"/>
      <c r="H343" s="39"/>
      <c r="I343" s="4"/>
    </row>
    <row r="344" spans="1:9" x14ac:dyDescent="0.25">
      <c r="A344" s="4" t="s">
        <v>378</v>
      </c>
      <c r="B344" s="4" t="s">
        <v>801</v>
      </c>
      <c r="C344" s="4" t="s">
        <v>1354</v>
      </c>
      <c r="D344" s="5" t="s">
        <v>790</v>
      </c>
      <c r="E344" s="5" t="s">
        <v>839</v>
      </c>
      <c r="F344" s="6">
        <v>2</v>
      </c>
      <c r="G344" s="4"/>
      <c r="H344" s="39"/>
      <c r="I344" s="4"/>
    </row>
    <row r="345" spans="1:9" x14ac:dyDescent="0.25">
      <c r="A345" s="4" t="s">
        <v>378</v>
      </c>
      <c r="B345" s="4" t="s">
        <v>801</v>
      </c>
      <c r="C345" s="4" t="s">
        <v>1353</v>
      </c>
      <c r="D345" s="5" t="s">
        <v>790</v>
      </c>
      <c r="E345" s="5" t="s">
        <v>839</v>
      </c>
      <c r="F345" s="6">
        <v>1</v>
      </c>
      <c r="G345" s="4"/>
      <c r="H345" s="39"/>
      <c r="I345" s="4"/>
    </row>
    <row r="346" spans="1:9" x14ac:dyDescent="0.25">
      <c r="A346" s="4" t="s">
        <v>822</v>
      </c>
      <c r="B346" s="4" t="s">
        <v>801</v>
      </c>
      <c r="C346" s="4" t="s">
        <v>1357</v>
      </c>
      <c r="D346" s="5" t="s">
        <v>790</v>
      </c>
      <c r="E346" s="5" t="s">
        <v>839</v>
      </c>
      <c r="F346" s="6">
        <v>2</v>
      </c>
      <c r="G346" s="4"/>
      <c r="H346" s="39"/>
      <c r="I346" s="4"/>
    </row>
    <row r="347" spans="1:9" x14ac:dyDescent="0.25">
      <c r="A347" s="4" t="s">
        <v>822</v>
      </c>
      <c r="B347" s="4" t="s">
        <v>801</v>
      </c>
      <c r="C347" s="4" t="s">
        <v>1356</v>
      </c>
      <c r="D347" s="5" t="s">
        <v>790</v>
      </c>
      <c r="E347" s="5" t="s">
        <v>839</v>
      </c>
      <c r="F347" s="6">
        <v>1</v>
      </c>
      <c r="G347" s="4"/>
      <c r="H347" s="39"/>
      <c r="I347" s="4"/>
    </row>
    <row r="348" spans="1:9" ht="25.5" x14ac:dyDescent="0.25">
      <c r="A348" s="4" t="s">
        <v>789</v>
      </c>
      <c r="B348" s="4" t="s">
        <v>445</v>
      </c>
      <c r="C348" s="4" t="s">
        <v>422</v>
      </c>
      <c r="D348" s="5" t="s">
        <v>790</v>
      </c>
      <c r="E348" s="5" t="s">
        <v>839</v>
      </c>
      <c r="F348" s="6">
        <v>20</v>
      </c>
      <c r="G348" s="4"/>
      <c r="H348" s="39"/>
      <c r="I348" s="4"/>
    </row>
    <row r="349" spans="1:9" ht="51" x14ac:dyDescent="0.25">
      <c r="A349" s="4" t="s">
        <v>788</v>
      </c>
      <c r="B349" s="4" t="s">
        <v>809</v>
      </c>
      <c r="C349" s="4" t="s">
        <v>841</v>
      </c>
      <c r="D349" s="5" t="s">
        <v>790</v>
      </c>
      <c r="E349" s="5" t="s">
        <v>839</v>
      </c>
      <c r="F349" s="6">
        <v>4</v>
      </c>
      <c r="G349" s="4" t="s">
        <v>842</v>
      </c>
      <c r="H349" s="39"/>
      <c r="I349" s="4"/>
    </row>
    <row r="350" spans="1:9" x14ac:dyDescent="0.25">
      <c r="A350" s="4" t="s">
        <v>371</v>
      </c>
      <c r="B350" s="4" t="s">
        <v>809</v>
      </c>
      <c r="C350" s="4" t="s">
        <v>840</v>
      </c>
      <c r="D350" s="5" t="s">
        <v>790</v>
      </c>
      <c r="E350" s="5" t="s">
        <v>839</v>
      </c>
      <c r="F350" s="6">
        <v>2</v>
      </c>
      <c r="G350" s="4"/>
      <c r="H350" s="39"/>
      <c r="I350" s="4"/>
    </row>
    <row r="351" spans="1:9" x14ac:dyDescent="0.25">
      <c r="A351" s="4" t="s">
        <v>506</v>
      </c>
      <c r="B351" s="4" t="s">
        <v>801</v>
      </c>
      <c r="C351" s="4" t="s">
        <v>1358</v>
      </c>
      <c r="D351" s="5" t="s">
        <v>790</v>
      </c>
      <c r="E351" s="5" t="s">
        <v>839</v>
      </c>
      <c r="F351" s="6">
        <v>2</v>
      </c>
      <c r="G351" s="4"/>
      <c r="H351" s="39"/>
      <c r="I351" s="4"/>
    </row>
    <row r="352" spans="1:9" ht="25.5" x14ac:dyDescent="0.25">
      <c r="A352" s="4" t="s">
        <v>506</v>
      </c>
      <c r="B352" s="4" t="s">
        <v>801</v>
      </c>
      <c r="C352" s="4" t="s">
        <v>1359</v>
      </c>
      <c r="D352" s="5" t="s">
        <v>790</v>
      </c>
      <c r="E352" s="5" t="s">
        <v>839</v>
      </c>
      <c r="F352" s="6">
        <v>10</v>
      </c>
      <c r="G352" s="4"/>
      <c r="H352" s="39"/>
      <c r="I352" s="4"/>
    </row>
    <row r="353" spans="1:9" x14ac:dyDescent="0.25">
      <c r="A353" s="4" t="s">
        <v>430</v>
      </c>
      <c r="B353" s="4" t="s">
        <v>801</v>
      </c>
      <c r="C353" s="4" t="s">
        <v>1391</v>
      </c>
      <c r="D353" s="5" t="s">
        <v>758</v>
      </c>
      <c r="E353" s="5" t="s">
        <v>839</v>
      </c>
      <c r="F353" s="6" t="s">
        <v>408</v>
      </c>
      <c r="G353" s="4"/>
      <c r="H353" s="39"/>
      <c r="I353" s="4"/>
    </row>
    <row r="354" spans="1:9" x14ac:dyDescent="0.25">
      <c r="A354" s="4" t="s">
        <v>438</v>
      </c>
      <c r="B354" s="4" t="s">
        <v>801</v>
      </c>
      <c r="C354" s="4" t="s">
        <v>1390</v>
      </c>
      <c r="D354" s="5" t="s">
        <v>758</v>
      </c>
      <c r="E354" s="5" t="s">
        <v>839</v>
      </c>
      <c r="F354" s="6">
        <v>1</v>
      </c>
      <c r="G354" s="4"/>
      <c r="H354" s="39"/>
      <c r="I354" s="4"/>
    </row>
    <row r="355" spans="1:9" x14ac:dyDescent="0.25">
      <c r="A355" s="4" t="s">
        <v>438</v>
      </c>
      <c r="B355" s="4" t="s">
        <v>801</v>
      </c>
      <c r="C355" s="4" t="s">
        <v>1397</v>
      </c>
      <c r="D355" s="5" t="s">
        <v>758</v>
      </c>
      <c r="E355" s="5" t="s">
        <v>839</v>
      </c>
      <c r="F355" s="6">
        <v>2</v>
      </c>
      <c r="G355" s="4"/>
      <c r="H355" s="39"/>
      <c r="I355" s="4"/>
    </row>
    <row r="356" spans="1:9" ht="38.25" x14ac:dyDescent="0.25">
      <c r="A356" s="4" t="s">
        <v>438</v>
      </c>
      <c r="B356" s="4" t="s">
        <v>801</v>
      </c>
      <c r="C356" s="4" t="s">
        <v>1400</v>
      </c>
      <c r="D356" s="5" t="s">
        <v>758</v>
      </c>
      <c r="E356" s="5" t="s">
        <v>839</v>
      </c>
      <c r="F356" s="6">
        <v>5</v>
      </c>
      <c r="G356" s="4" t="s">
        <v>795</v>
      </c>
      <c r="H356" s="39"/>
      <c r="I356" s="4"/>
    </row>
    <row r="357" spans="1:9" ht="38.25" x14ac:dyDescent="0.25">
      <c r="A357" s="4" t="s">
        <v>438</v>
      </c>
      <c r="B357" s="4" t="s">
        <v>801</v>
      </c>
      <c r="C357" s="4" t="s">
        <v>1401</v>
      </c>
      <c r="D357" s="5" t="s">
        <v>758</v>
      </c>
      <c r="E357" s="5" t="s">
        <v>839</v>
      </c>
      <c r="F357" s="6">
        <v>10</v>
      </c>
      <c r="G357" s="4" t="s">
        <v>795</v>
      </c>
      <c r="H357" s="39"/>
      <c r="I357" s="4"/>
    </row>
    <row r="358" spans="1:9" ht="25.5" x14ac:dyDescent="0.25">
      <c r="A358" s="4" t="s">
        <v>438</v>
      </c>
      <c r="B358" s="4" t="s">
        <v>801</v>
      </c>
      <c r="C358" s="4" t="s">
        <v>1398</v>
      </c>
      <c r="D358" s="5" t="s">
        <v>758</v>
      </c>
      <c r="E358" s="5" t="s">
        <v>839</v>
      </c>
      <c r="F358" s="6">
        <v>3</v>
      </c>
      <c r="G358" s="4"/>
      <c r="H358" s="39"/>
      <c r="I358" s="4"/>
    </row>
    <row r="359" spans="1:9" x14ac:dyDescent="0.25">
      <c r="A359" s="4" t="s">
        <v>438</v>
      </c>
      <c r="B359" s="4" t="s">
        <v>801</v>
      </c>
      <c r="C359" s="4" t="s">
        <v>1399</v>
      </c>
      <c r="D359" s="5" t="s">
        <v>758</v>
      </c>
      <c r="E359" s="5" t="s">
        <v>839</v>
      </c>
      <c r="F359" s="6">
        <v>4</v>
      </c>
      <c r="G359" s="4"/>
      <c r="H359" s="39"/>
      <c r="I359" s="4"/>
    </row>
    <row r="360" spans="1:9" x14ac:dyDescent="0.25">
      <c r="A360" s="4" t="s">
        <v>788</v>
      </c>
      <c r="B360" s="4" t="s">
        <v>810</v>
      </c>
      <c r="C360" s="4" t="s">
        <v>843</v>
      </c>
      <c r="D360" s="5" t="s">
        <v>759</v>
      </c>
      <c r="E360" s="5" t="s">
        <v>839</v>
      </c>
      <c r="F360" s="6">
        <v>3</v>
      </c>
      <c r="G360" s="4"/>
      <c r="H360" s="39"/>
      <c r="I360" s="4"/>
    </row>
    <row r="361" spans="1:9" x14ac:dyDescent="0.25">
      <c r="A361" s="4" t="s">
        <v>439</v>
      </c>
      <c r="B361" s="4" t="s">
        <v>801</v>
      </c>
      <c r="C361" s="4" t="s">
        <v>1394</v>
      </c>
      <c r="D361" s="5" t="s">
        <v>759</v>
      </c>
      <c r="E361" s="5" t="s">
        <v>839</v>
      </c>
      <c r="F361" s="6">
        <v>4</v>
      </c>
      <c r="G361" s="4"/>
      <c r="H361" s="39"/>
      <c r="I361" s="4"/>
    </row>
    <row r="362" spans="1:9" x14ac:dyDescent="0.25">
      <c r="A362" s="4" t="s">
        <v>788</v>
      </c>
      <c r="B362" s="4" t="s">
        <v>801</v>
      </c>
      <c r="C362" s="4" t="s">
        <v>916</v>
      </c>
      <c r="D362" s="5" t="s">
        <v>759</v>
      </c>
      <c r="E362" s="5" t="s">
        <v>839</v>
      </c>
      <c r="F362" s="6">
        <v>10</v>
      </c>
      <c r="G362" s="4"/>
      <c r="H362" s="39"/>
      <c r="I362" s="4"/>
    </row>
    <row r="363" spans="1:9" ht="25.5" x14ac:dyDescent="0.25">
      <c r="A363" s="4" t="s">
        <v>797</v>
      </c>
      <c r="B363" s="4" t="s">
        <v>441</v>
      </c>
      <c r="C363" s="4" t="s">
        <v>1059</v>
      </c>
      <c r="D363" s="5" t="s">
        <v>759</v>
      </c>
      <c r="E363" s="5" t="s">
        <v>839</v>
      </c>
      <c r="F363" s="6" t="s">
        <v>64</v>
      </c>
      <c r="G363" s="4"/>
      <c r="H363" s="39"/>
      <c r="I363" s="4"/>
    </row>
    <row r="364" spans="1:9" x14ac:dyDescent="0.25">
      <c r="A364" s="4" t="s">
        <v>788</v>
      </c>
      <c r="B364" s="4" t="s">
        <v>810</v>
      </c>
      <c r="C364" s="4" t="s">
        <v>1392</v>
      </c>
      <c r="D364" s="5" t="s">
        <v>759</v>
      </c>
      <c r="E364" s="5" t="s">
        <v>839</v>
      </c>
      <c r="F364" s="6">
        <v>2</v>
      </c>
      <c r="G364" s="4"/>
      <c r="H364" s="39"/>
      <c r="I364" s="4"/>
    </row>
    <row r="365" spans="1:9" x14ac:dyDescent="0.25">
      <c r="A365" s="4" t="s">
        <v>439</v>
      </c>
      <c r="B365" s="4" t="s">
        <v>801</v>
      </c>
      <c r="C365" s="4" t="s">
        <v>1393</v>
      </c>
      <c r="D365" s="5" t="s">
        <v>759</v>
      </c>
      <c r="E365" s="5" t="s">
        <v>839</v>
      </c>
      <c r="F365" s="6">
        <v>3</v>
      </c>
      <c r="G365" s="4"/>
      <c r="H365" s="39"/>
      <c r="I365" s="4"/>
    </row>
    <row r="366" spans="1:9" x14ac:dyDescent="0.25">
      <c r="A366" s="4" t="s">
        <v>788</v>
      </c>
      <c r="B366" s="4" t="s">
        <v>801</v>
      </c>
      <c r="C366" s="4" t="s">
        <v>844</v>
      </c>
      <c r="D366" s="5" t="s">
        <v>759</v>
      </c>
      <c r="E366" s="5" t="s">
        <v>839</v>
      </c>
      <c r="F366" s="6">
        <v>4</v>
      </c>
      <c r="G366" s="4"/>
      <c r="H366" s="39"/>
      <c r="I366" s="4"/>
    </row>
    <row r="367" spans="1:9" x14ac:dyDescent="0.25">
      <c r="A367" s="4" t="s">
        <v>788</v>
      </c>
      <c r="B367" s="4" t="s">
        <v>801</v>
      </c>
      <c r="C367" s="4" t="s">
        <v>1395</v>
      </c>
      <c r="D367" s="5" t="s">
        <v>759</v>
      </c>
      <c r="E367" s="5" t="s">
        <v>839</v>
      </c>
      <c r="F367" s="6">
        <v>5</v>
      </c>
      <c r="G367" s="4"/>
      <c r="H367" s="39" t="s">
        <v>1396</v>
      </c>
      <c r="I367" s="4"/>
    </row>
    <row r="368" spans="1:9" x14ac:dyDescent="0.25">
      <c r="A368" s="4" t="s">
        <v>797</v>
      </c>
      <c r="B368" s="4" t="s">
        <v>796</v>
      </c>
      <c r="C368" s="4" t="s">
        <v>476</v>
      </c>
      <c r="D368" s="5" t="s">
        <v>759</v>
      </c>
      <c r="E368" s="5" t="s">
        <v>839</v>
      </c>
      <c r="F368" s="6">
        <v>4</v>
      </c>
      <c r="G368" s="4"/>
      <c r="H368" s="40"/>
      <c r="I368" s="37"/>
    </row>
    <row r="369" spans="1:9" x14ac:dyDescent="0.25">
      <c r="A369" s="4" t="s">
        <v>797</v>
      </c>
      <c r="B369" s="4" t="s">
        <v>451</v>
      </c>
      <c r="C369" s="4" t="s">
        <v>475</v>
      </c>
      <c r="D369" s="5" t="s">
        <v>759</v>
      </c>
      <c r="E369" s="5" t="s">
        <v>839</v>
      </c>
      <c r="F369" s="6" t="s">
        <v>408</v>
      </c>
      <c r="G369" s="4"/>
      <c r="H369" s="39"/>
      <c r="I369" s="4"/>
    </row>
    <row r="370" spans="1:9" ht="25.5" x14ac:dyDescent="0.25">
      <c r="A370" s="4" t="s">
        <v>811</v>
      </c>
      <c r="B370" s="4" t="s">
        <v>445</v>
      </c>
      <c r="C370" s="4" t="s">
        <v>447</v>
      </c>
      <c r="D370" s="5" t="s">
        <v>799</v>
      </c>
      <c r="E370" s="5" t="s">
        <v>839</v>
      </c>
      <c r="F370" s="6" t="s">
        <v>408</v>
      </c>
      <c r="G370" s="4"/>
      <c r="H370" s="39" t="s">
        <v>800</v>
      </c>
      <c r="I370" s="4"/>
    </row>
    <row r="371" spans="1:9" ht="25.5" x14ac:dyDescent="0.25">
      <c r="A371" s="4" t="s">
        <v>802</v>
      </c>
      <c r="B371" s="4" t="s">
        <v>801</v>
      </c>
      <c r="C371" s="4" t="s">
        <v>1407</v>
      </c>
      <c r="D371" s="5" t="s">
        <v>799</v>
      </c>
      <c r="E371" s="5" t="s">
        <v>839</v>
      </c>
      <c r="F371" s="6">
        <v>4</v>
      </c>
      <c r="G371" s="4"/>
      <c r="H371" s="39" t="s">
        <v>1405</v>
      </c>
      <c r="I371" s="4"/>
    </row>
    <row r="372" spans="1:9" ht="25.5" x14ac:dyDescent="0.25">
      <c r="A372" s="4" t="s">
        <v>802</v>
      </c>
      <c r="B372" s="4" t="s">
        <v>801</v>
      </c>
      <c r="C372" s="4" t="s">
        <v>1406</v>
      </c>
      <c r="D372" s="5" t="s">
        <v>799</v>
      </c>
      <c r="E372" s="5" t="s">
        <v>839</v>
      </c>
      <c r="F372" s="6">
        <v>3</v>
      </c>
      <c r="G372" s="4"/>
      <c r="H372" s="39" t="s">
        <v>1405</v>
      </c>
      <c r="I372" s="4"/>
    </row>
    <row r="373" spans="1:9" ht="25.5" x14ac:dyDescent="0.25">
      <c r="A373" s="4" t="s">
        <v>802</v>
      </c>
      <c r="B373" s="4" t="s">
        <v>801</v>
      </c>
      <c r="C373" s="4" t="s">
        <v>1408</v>
      </c>
      <c r="D373" s="5" t="s">
        <v>799</v>
      </c>
      <c r="E373" s="5" t="s">
        <v>839</v>
      </c>
      <c r="F373" s="6">
        <v>10</v>
      </c>
      <c r="G373" s="4"/>
      <c r="H373" s="39" t="s">
        <v>1405</v>
      </c>
      <c r="I373" s="4"/>
    </row>
    <row r="374" spans="1:9" x14ac:dyDescent="0.25">
      <c r="A374" s="4" t="s">
        <v>824</v>
      </c>
      <c r="B374" s="4" t="s">
        <v>801</v>
      </c>
      <c r="C374" s="4" t="s">
        <v>845</v>
      </c>
      <c r="D374" s="5" t="s">
        <v>799</v>
      </c>
      <c r="E374" s="5" t="s">
        <v>839</v>
      </c>
      <c r="F374" s="6">
        <v>3</v>
      </c>
      <c r="G374" s="4"/>
      <c r="H374" s="39"/>
      <c r="I374" s="4"/>
    </row>
    <row r="375" spans="1:9" x14ac:dyDescent="0.25">
      <c r="A375" s="4" t="s">
        <v>802</v>
      </c>
      <c r="B375" s="4" t="s">
        <v>446</v>
      </c>
      <c r="C375" s="4"/>
      <c r="D375" s="5" t="s">
        <v>799</v>
      </c>
      <c r="E375" s="5" t="s">
        <v>839</v>
      </c>
      <c r="F375" s="6">
        <v>5</v>
      </c>
      <c r="G375" s="4"/>
      <c r="H375" s="39"/>
      <c r="I375" s="4"/>
    </row>
    <row r="376" spans="1:9" x14ac:dyDescent="0.25">
      <c r="A376" s="4" t="s">
        <v>836</v>
      </c>
      <c r="B376" s="4" t="s">
        <v>446</v>
      </c>
      <c r="C376" s="4"/>
      <c r="D376" s="5" t="s">
        <v>799</v>
      </c>
      <c r="E376" s="5" t="s">
        <v>839</v>
      </c>
      <c r="F376" s="6">
        <v>15</v>
      </c>
      <c r="G376" s="4"/>
      <c r="H376" s="39"/>
      <c r="I376" s="4"/>
    </row>
    <row r="377" spans="1:9" x14ac:dyDescent="0.25">
      <c r="A377" s="4" t="s">
        <v>432</v>
      </c>
      <c r="B377" s="7" t="s">
        <v>809</v>
      </c>
      <c r="C377" s="4" t="s">
        <v>1404</v>
      </c>
      <c r="D377" s="5" t="s">
        <v>755</v>
      </c>
      <c r="E377" s="5" t="s">
        <v>846</v>
      </c>
      <c r="F377" s="11">
        <v>3</v>
      </c>
      <c r="G377" s="4"/>
      <c r="H377" s="39" t="s">
        <v>1389</v>
      </c>
      <c r="I377" s="4"/>
    </row>
    <row r="378" spans="1:9" x14ac:dyDescent="0.25">
      <c r="A378" s="4" t="s">
        <v>432</v>
      </c>
      <c r="B378" s="4" t="s">
        <v>809</v>
      </c>
      <c r="C378" s="4" t="s">
        <v>1403</v>
      </c>
      <c r="D378" s="5" t="s">
        <v>755</v>
      </c>
      <c r="E378" s="5" t="s">
        <v>846</v>
      </c>
      <c r="F378" s="11">
        <v>2</v>
      </c>
      <c r="G378" s="4"/>
      <c r="H378" s="39" t="s">
        <v>1389</v>
      </c>
      <c r="I378" s="4"/>
    </row>
    <row r="379" spans="1:9" ht="25.5" x14ac:dyDescent="0.25">
      <c r="A379" s="4" t="s">
        <v>432</v>
      </c>
      <c r="B379" s="4" t="s">
        <v>809</v>
      </c>
      <c r="C379" s="4" t="s">
        <v>1402</v>
      </c>
      <c r="D379" s="5" t="s">
        <v>755</v>
      </c>
      <c r="E379" s="5" t="s">
        <v>846</v>
      </c>
      <c r="F379" s="11">
        <v>1</v>
      </c>
      <c r="G379" s="4"/>
      <c r="H379" s="39" t="s">
        <v>1389</v>
      </c>
      <c r="I379" s="4"/>
    </row>
    <row r="380" spans="1:9" x14ac:dyDescent="0.25">
      <c r="A380" s="4" t="s">
        <v>430</v>
      </c>
      <c r="B380" s="4" t="s">
        <v>787</v>
      </c>
      <c r="C380" s="4" t="s">
        <v>1388</v>
      </c>
      <c r="D380" s="5" t="s">
        <v>790</v>
      </c>
      <c r="E380" s="5" t="s">
        <v>846</v>
      </c>
      <c r="F380" s="6">
        <v>3</v>
      </c>
      <c r="G380" s="4"/>
      <c r="H380" s="39" t="s">
        <v>1389</v>
      </c>
      <c r="I380" s="4"/>
    </row>
    <row r="381" spans="1:9" x14ac:dyDescent="0.25">
      <c r="A381" s="4" t="s">
        <v>371</v>
      </c>
      <c r="B381" s="4" t="s">
        <v>809</v>
      </c>
      <c r="C381" s="4" t="s">
        <v>487</v>
      </c>
      <c r="D381" s="5" t="s">
        <v>790</v>
      </c>
      <c r="E381" s="5" t="s">
        <v>846</v>
      </c>
      <c r="F381" s="6" t="s">
        <v>408</v>
      </c>
      <c r="G381" s="4"/>
      <c r="H381" s="39"/>
      <c r="I381" s="4"/>
    </row>
    <row r="382" spans="1:9" x14ac:dyDescent="0.25">
      <c r="A382" s="4" t="s">
        <v>371</v>
      </c>
      <c r="B382" s="4" t="s">
        <v>809</v>
      </c>
      <c r="C382" s="4" t="s">
        <v>48</v>
      </c>
      <c r="D382" s="5" t="s">
        <v>790</v>
      </c>
      <c r="E382" s="5" t="s">
        <v>846</v>
      </c>
      <c r="F382" s="6" t="s">
        <v>408</v>
      </c>
      <c r="G382" s="4"/>
      <c r="H382" s="39"/>
      <c r="I382" s="4"/>
    </row>
    <row r="383" spans="1:9" x14ac:dyDescent="0.25">
      <c r="A383" s="4" t="s">
        <v>788</v>
      </c>
      <c r="B383" s="4" t="s">
        <v>809</v>
      </c>
      <c r="C383" s="4" t="s">
        <v>1387</v>
      </c>
      <c r="D383" s="5" t="s">
        <v>758</v>
      </c>
      <c r="E383" s="5" t="s">
        <v>846</v>
      </c>
      <c r="F383" s="11">
        <v>1</v>
      </c>
      <c r="G383" s="4"/>
      <c r="H383" s="39" t="s">
        <v>847</v>
      </c>
      <c r="I383" s="4"/>
    </row>
    <row r="384" spans="1:9" ht="25.5" x14ac:dyDescent="0.25">
      <c r="A384" s="4" t="s">
        <v>788</v>
      </c>
      <c r="B384" s="4" t="s">
        <v>809</v>
      </c>
      <c r="C384" s="4" t="s">
        <v>1030</v>
      </c>
      <c r="D384" s="5" t="s">
        <v>759</v>
      </c>
      <c r="E384" s="5" t="s">
        <v>846</v>
      </c>
      <c r="F384" s="6">
        <v>2</v>
      </c>
      <c r="G384" s="4"/>
      <c r="H384" s="39" t="s">
        <v>847</v>
      </c>
      <c r="I384" s="4"/>
    </row>
    <row r="385" spans="1:9" ht="25.5" x14ac:dyDescent="0.25">
      <c r="A385" s="4" t="s">
        <v>788</v>
      </c>
      <c r="B385" s="4" t="s">
        <v>809</v>
      </c>
      <c r="C385" s="4" t="s">
        <v>1031</v>
      </c>
      <c r="D385" s="5" t="s">
        <v>759</v>
      </c>
      <c r="E385" s="5" t="s">
        <v>846</v>
      </c>
      <c r="F385" s="6">
        <v>3</v>
      </c>
      <c r="G385" s="4"/>
      <c r="H385" s="39" t="s">
        <v>847</v>
      </c>
      <c r="I385" s="4"/>
    </row>
    <row r="386" spans="1:9" x14ac:dyDescent="0.25">
      <c r="A386" s="4" t="s">
        <v>788</v>
      </c>
      <c r="B386" s="4" t="s">
        <v>809</v>
      </c>
      <c r="C386" s="4" t="s">
        <v>1032</v>
      </c>
      <c r="D386" s="5" t="s">
        <v>759</v>
      </c>
      <c r="E386" s="5" t="s">
        <v>846</v>
      </c>
      <c r="F386" s="6">
        <v>5</v>
      </c>
      <c r="G386" s="4"/>
      <c r="H386" s="39" t="s">
        <v>847</v>
      </c>
      <c r="I386" s="4"/>
    </row>
    <row r="387" spans="1:9" x14ac:dyDescent="0.25">
      <c r="A387" s="4" t="s">
        <v>788</v>
      </c>
      <c r="B387" s="4" t="s">
        <v>809</v>
      </c>
      <c r="C387" s="4" t="s">
        <v>1415</v>
      </c>
      <c r="D387" s="5" t="s">
        <v>759</v>
      </c>
      <c r="E387" s="5" t="s">
        <v>846</v>
      </c>
      <c r="F387" s="6">
        <v>4</v>
      </c>
      <c r="G387" s="4"/>
      <c r="H387" s="39" t="s">
        <v>847</v>
      </c>
      <c r="I387" s="4"/>
    </row>
    <row r="388" spans="1:9" ht="25.5" x14ac:dyDescent="0.25">
      <c r="A388" s="4" t="s">
        <v>788</v>
      </c>
      <c r="B388" s="4" t="s">
        <v>809</v>
      </c>
      <c r="C388" s="4" t="s">
        <v>1413</v>
      </c>
      <c r="D388" s="5" t="s">
        <v>799</v>
      </c>
      <c r="E388" s="5" t="s">
        <v>846</v>
      </c>
      <c r="F388" s="6">
        <v>10</v>
      </c>
      <c r="G388" s="4"/>
      <c r="H388" s="39" t="s">
        <v>847</v>
      </c>
      <c r="I388" s="4"/>
    </row>
    <row r="389" spans="1:9" ht="25.5" x14ac:dyDescent="0.25">
      <c r="A389" s="4" t="s">
        <v>788</v>
      </c>
      <c r="B389" s="4" t="s">
        <v>809</v>
      </c>
      <c r="C389" s="4" t="s">
        <v>1414</v>
      </c>
      <c r="D389" s="5" t="s">
        <v>799</v>
      </c>
      <c r="E389" s="5" t="s">
        <v>846</v>
      </c>
      <c r="F389" s="6">
        <v>15</v>
      </c>
      <c r="G389" s="4"/>
      <c r="H389" s="39" t="s">
        <v>847</v>
      </c>
      <c r="I389" s="4"/>
    </row>
    <row r="390" spans="1:9" ht="25.5" x14ac:dyDescent="0.25">
      <c r="A390" s="4" t="s">
        <v>788</v>
      </c>
      <c r="B390" s="4" t="s">
        <v>809</v>
      </c>
      <c r="C390" s="4" t="s">
        <v>1412</v>
      </c>
      <c r="D390" s="5" t="s">
        <v>799</v>
      </c>
      <c r="E390" s="5" t="s">
        <v>846</v>
      </c>
      <c r="F390" s="6">
        <v>5</v>
      </c>
      <c r="G390" s="4"/>
      <c r="H390" s="39" t="s">
        <v>847</v>
      </c>
      <c r="I390" s="4"/>
    </row>
    <row r="391" spans="1:9" ht="25.5" x14ac:dyDescent="0.25">
      <c r="A391" s="4" t="s">
        <v>788</v>
      </c>
      <c r="B391" s="4" t="s">
        <v>809</v>
      </c>
      <c r="C391" s="4" t="s">
        <v>1411</v>
      </c>
      <c r="D391" s="5" t="s">
        <v>799</v>
      </c>
      <c r="E391" s="5" t="s">
        <v>846</v>
      </c>
      <c r="F391" s="6">
        <v>4</v>
      </c>
      <c r="G391" s="4"/>
      <c r="H391" s="39" t="s">
        <v>847</v>
      </c>
      <c r="I391" s="4"/>
    </row>
    <row r="392" spans="1:9" ht="25.5" x14ac:dyDescent="0.25">
      <c r="A392" s="4" t="s">
        <v>788</v>
      </c>
      <c r="B392" s="4" t="s">
        <v>809</v>
      </c>
      <c r="C392" s="4" t="s">
        <v>1409</v>
      </c>
      <c r="D392" s="5" t="s">
        <v>799</v>
      </c>
      <c r="E392" s="5" t="s">
        <v>846</v>
      </c>
      <c r="F392" s="6">
        <v>2</v>
      </c>
      <c r="G392" s="4"/>
      <c r="H392" s="39" t="s">
        <v>847</v>
      </c>
      <c r="I392" s="4"/>
    </row>
    <row r="393" spans="1:9" ht="25.5" x14ac:dyDescent="0.25">
      <c r="A393" s="4" t="s">
        <v>788</v>
      </c>
      <c r="B393" s="4" t="s">
        <v>809</v>
      </c>
      <c r="C393" s="4" t="s">
        <v>1410</v>
      </c>
      <c r="D393" s="5" t="s">
        <v>799</v>
      </c>
      <c r="E393" s="5" t="s">
        <v>846</v>
      </c>
      <c r="F393" s="6">
        <v>3</v>
      </c>
      <c r="G393" s="4"/>
      <c r="H393" s="39" t="s">
        <v>847</v>
      </c>
      <c r="I393" s="4"/>
    </row>
    <row r="394" spans="1:9" ht="25.5" x14ac:dyDescent="0.25">
      <c r="A394" s="4" t="s">
        <v>788</v>
      </c>
      <c r="B394" s="4" t="s">
        <v>809</v>
      </c>
      <c r="C394" s="4" t="s">
        <v>848</v>
      </c>
      <c r="D394" s="5" t="s">
        <v>799</v>
      </c>
      <c r="E394" s="5" t="s">
        <v>846</v>
      </c>
      <c r="F394" s="6">
        <v>3</v>
      </c>
      <c r="G394" s="4"/>
      <c r="H394" s="39"/>
      <c r="I394" s="4"/>
    </row>
    <row r="395" spans="1:9" ht="25.5" x14ac:dyDescent="0.25">
      <c r="A395" s="4" t="s">
        <v>788</v>
      </c>
      <c r="B395" s="4" t="s">
        <v>809</v>
      </c>
      <c r="C395" s="4" t="s">
        <v>849</v>
      </c>
      <c r="D395" s="5" t="s">
        <v>799</v>
      </c>
      <c r="E395" s="5" t="s">
        <v>846</v>
      </c>
      <c r="F395" s="6">
        <v>4</v>
      </c>
      <c r="G395" s="4"/>
      <c r="H395" s="39"/>
      <c r="I395" s="4"/>
    </row>
    <row r="396" spans="1:9" x14ac:dyDescent="0.25">
      <c r="A396" s="4" t="s">
        <v>430</v>
      </c>
      <c r="B396" s="4" t="s">
        <v>787</v>
      </c>
      <c r="C396" s="37" t="s">
        <v>1170</v>
      </c>
      <c r="D396" s="5" t="s">
        <v>755</v>
      </c>
      <c r="E396" s="5" t="s">
        <v>761</v>
      </c>
      <c r="F396" s="6">
        <v>35</v>
      </c>
      <c r="G396" s="4"/>
      <c r="H396" s="39" t="s">
        <v>431</v>
      </c>
      <c r="I396" s="4"/>
    </row>
    <row r="397" spans="1:9" x14ac:dyDescent="0.25">
      <c r="A397" s="4" t="s">
        <v>430</v>
      </c>
      <c r="B397" s="4" t="s">
        <v>787</v>
      </c>
      <c r="C397" s="37" t="s">
        <v>1171</v>
      </c>
      <c r="D397" s="5" t="s">
        <v>755</v>
      </c>
      <c r="E397" s="5" t="s">
        <v>761</v>
      </c>
      <c r="F397" s="6">
        <v>40</v>
      </c>
      <c r="G397" s="4"/>
      <c r="H397" s="39" t="s">
        <v>431</v>
      </c>
      <c r="I397" s="4"/>
    </row>
    <row r="398" spans="1:9" x14ac:dyDescent="0.25">
      <c r="A398" s="4" t="s">
        <v>430</v>
      </c>
      <c r="B398" s="4" t="s">
        <v>787</v>
      </c>
      <c r="C398" s="37" t="s">
        <v>1172</v>
      </c>
      <c r="D398" s="5" t="s">
        <v>755</v>
      </c>
      <c r="E398" s="5" t="s">
        <v>761</v>
      </c>
      <c r="F398" s="6">
        <v>45</v>
      </c>
      <c r="G398" s="4"/>
      <c r="H398" s="39" t="s">
        <v>431</v>
      </c>
      <c r="I398" s="4"/>
    </row>
    <row r="399" spans="1:9" x14ac:dyDescent="0.25">
      <c r="A399" s="4" t="s">
        <v>430</v>
      </c>
      <c r="B399" s="4" t="s">
        <v>787</v>
      </c>
      <c r="C399" s="37" t="s">
        <v>1173</v>
      </c>
      <c r="D399" s="5" t="s">
        <v>755</v>
      </c>
      <c r="E399" s="5" t="s">
        <v>761</v>
      </c>
      <c r="F399" s="6">
        <v>50</v>
      </c>
      <c r="G399" s="4"/>
      <c r="H399" s="39" t="s">
        <v>431</v>
      </c>
      <c r="I399" s="4"/>
    </row>
    <row r="400" spans="1:9" x14ac:dyDescent="0.25">
      <c r="A400" s="4" t="s">
        <v>430</v>
      </c>
      <c r="B400" s="4" t="s">
        <v>787</v>
      </c>
      <c r="C400" s="37" t="s">
        <v>1174</v>
      </c>
      <c r="D400" s="5" t="s">
        <v>755</v>
      </c>
      <c r="E400" s="5" t="s">
        <v>761</v>
      </c>
      <c r="F400" s="6">
        <v>55</v>
      </c>
      <c r="G400" s="4"/>
      <c r="H400" s="39" t="s">
        <v>431</v>
      </c>
      <c r="I400" s="4"/>
    </row>
    <row r="401" spans="1:9" x14ac:dyDescent="0.25">
      <c r="A401" s="4" t="s">
        <v>430</v>
      </c>
      <c r="B401" s="4" t="s">
        <v>787</v>
      </c>
      <c r="C401" s="37" t="s">
        <v>1169</v>
      </c>
      <c r="D401" s="5" t="s">
        <v>755</v>
      </c>
      <c r="E401" s="5" t="s">
        <v>761</v>
      </c>
      <c r="F401" s="6">
        <v>30</v>
      </c>
      <c r="G401" s="4"/>
      <c r="H401" s="39" t="s">
        <v>431</v>
      </c>
      <c r="I401" s="4"/>
    </row>
    <row r="402" spans="1:9" ht="38.25" x14ac:dyDescent="0.25">
      <c r="A402" s="4" t="s">
        <v>783</v>
      </c>
      <c r="B402" s="4" t="s">
        <v>444</v>
      </c>
      <c r="C402" s="4" t="s">
        <v>656</v>
      </c>
      <c r="D402" s="5" t="s">
        <v>755</v>
      </c>
      <c r="E402" s="5" t="s">
        <v>761</v>
      </c>
      <c r="F402" s="6">
        <v>10</v>
      </c>
      <c r="G402" s="4"/>
      <c r="H402" s="39"/>
      <c r="I402" s="4"/>
    </row>
    <row r="403" spans="1:9" ht="25.5" x14ac:dyDescent="0.25">
      <c r="A403" s="4" t="s">
        <v>789</v>
      </c>
      <c r="B403" s="4" t="s">
        <v>444</v>
      </c>
      <c r="C403" s="4" t="s">
        <v>850</v>
      </c>
      <c r="D403" s="5" t="s">
        <v>755</v>
      </c>
      <c r="E403" s="5" t="s">
        <v>761</v>
      </c>
      <c r="F403" s="6">
        <v>3</v>
      </c>
      <c r="G403" s="4"/>
      <c r="H403" s="39"/>
      <c r="I403" s="4"/>
    </row>
    <row r="404" spans="1:9" ht="25.5" x14ac:dyDescent="0.25">
      <c r="A404" s="4" t="s">
        <v>432</v>
      </c>
      <c r="B404" s="4" t="s">
        <v>444</v>
      </c>
      <c r="C404" s="4" t="s">
        <v>1385</v>
      </c>
      <c r="D404" s="5" t="s">
        <v>755</v>
      </c>
      <c r="E404" s="5" t="s">
        <v>761</v>
      </c>
      <c r="F404" s="6">
        <v>5</v>
      </c>
      <c r="G404" s="4"/>
      <c r="H404" s="39"/>
      <c r="I404" s="4"/>
    </row>
    <row r="405" spans="1:9" ht="25.5" x14ac:dyDescent="0.25">
      <c r="A405" s="4" t="s">
        <v>432</v>
      </c>
      <c r="B405" s="4" t="s">
        <v>444</v>
      </c>
      <c r="C405" s="4" t="s">
        <v>1384</v>
      </c>
      <c r="D405" s="5" t="s">
        <v>755</v>
      </c>
      <c r="E405" s="5" t="s">
        <v>761</v>
      </c>
      <c r="F405" s="6">
        <v>4</v>
      </c>
      <c r="G405" s="4"/>
      <c r="H405" s="39"/>
      <c r="I405" s="4"/>
    </row>
    <row r="406" spans="1:9" ht="25.5" x14ac:dyDescent="0.25">
      <c r="A406" s="4" t="s">
        <v>783</v>
      </c>
      <c r="B406" s="4" t="s">
        <v>444</v>
      </c>
      <c r="C406" s="4" t="s">
        <v>655</v>
      </c>
      <c r="D406" s="5" t="s">
        <v>755</v>
      </c>
      <c r="E406" s="5" t="s">
        <v>761</v>
      </c>
      <c r="F406" s="6">
        <v>10</v>
      </c>
      <c r="G406" s="4"/>
      <c r="H406" s="39"/>
      <c r="I406" s="4"/>
    </row>
    <row r="407" spans="1:9" ht="25.5" x14ac:dyDescent="0.25">
      <c r="A407" s="4" t="s">
        <v>783</v>
      </c>
      <c r="B407" s="4" t="s">
        <v>444</v>
      </c>
      <c r="C407" s="4" t="s">
        <v>654</v>
      </c>
      <c r="D407" s="5" t="s">
        <v>755</v>
      </c>
      <c r="E407" s="5" t="s">
        <v>761</v>
      </c>
      <c r="F407" s="6">
        <v>5</v>
      </c>
      <c r="G407" s="4"/>
      <c r="H407" s="39"/>
      <c r="I407" s="4"/>
    </row>
    <row r="408" spans="1:9" ht="38.25" x14ac:dyDescent="0.25">
      <c r="A408" s="4" t="s">
        <v>783</v>
      </c>
      <c r="B408" s="4" t="s">
        <v>444</v>
      </c>
      <c r="C408" s="4" t="s">
        <v>1100</v>
      </c>
      <c r="D408" s="5" t="s">
        <v>755</v>
      </c>
      <c r="E408" s="5" t="s">
        <v>761</v>
      </c>
      <c r="F408" s="6">
        <v>4</v>
      </c>
      <c r="G408" s="4"/>
      <c r="H408" s="39"/>
      <c r="I408" s="4"/>
    </row>
    <row r="409" spans="1:9" ht="25.5" x14ac:dyDescent="0.25">
      <c r="A409" s="4" t="s">
        <v>378</v>
      </c>
      <c r="B409" s="4" t="s">
        <v>444</v>
      </c>
      <c r="C409" s="4" t="s">
        <v>1386</v>
      </c>
      <c r="D409" s="5" t="s">
        <v>790</v>
      </c>
      <c r="E409" s="5" t="s">
        <v>761</v>
      </c>
      <c r="F409" s="6">
        <v>4</v>
      </c>
      <c r="G409" s="4"/>
      <c r="H409" s="39" t="s">
        <v>851</v>
      </c>
      <c r="I409" s="4"/>
    </row>
    <row r="410" spans="1:9" ht="25.5" x14ac:dyDescent="0.25">
      <c r="A410" s="4" t="s">
        <v>436</v>
      </c>
      <c r="B410" s="4" t="s">
        <v>444</v>
      </c>
      <c r="C410" s="6" t="s">
        <v>1038</v>
      </c>
      <c r="D410" s="5" t="s">
        <v>790</v>
      </c>
      <c r="E410" s="5" t="s">
        <v>761</v>
      </c>
      <c r="F410" s="6">
        <v>25</v>
      </c>
      <c r="G410" s="4"/>
      <c r="H410" s="39"/>
      <c r="I410" s="4"/>
    </row>
    <row r="411" spans="1:9" ht="25.5" x14ac:dyDescent="0.25">
      <c r="A411" s="4" t="s">
        <v>436</v>
      </c>
      <c r="B411" s="4" t="s">
        <v>444</v>
      </c>
      <c r="C411" s="6" t="s">
        <v>1035</v>
      </c>
      <c r="D411" s="5" t="s">
        <v>790</v>
      </c>
      <c r="E411" s="5" t="s">
        <v>761</v>
      </c>
      <c r="F411" s="6">
        <v>15</v>
      </c>
      <c r="G411" s="4"/>
      <c r="H411" s="39"/>
      <c r="I411" s="4"/>
    </row>
    <row r="412" spans="1:9" ht="25.5" x14ac:dyDescent="0.25">
      <c r="A412" s="4" t="s">
        <v>436</v>
      </c>
      <c r="B412" s="4" t="s">
        <v>444</v>
      </c>
      <c r="C412" s="6" t="s">
        <v>1037</v>
      </c>
      <c r="D412" s="5" t="s">
        <v>790</v>
      </c>
      <c r="E412" s="5" t="s">
        <v>761</v>
      </c>
      <c r="F412" s="6">
        <v>20</v>
      </c>
      <c r="G412" s="4"/>
      <c r="H412" s="39"/>
      <c r="I412" s="4"/>
    </row>
    <row r="413" spans="1:9" ht="25.5" x14ac:dyDescent="0.25">
      <c r="A413" s="4" t="s">
        <v>436</v>
      </c>
      <c r="B413" s="4" t="s">
        <v>444</v>
      </c>
      <c r="C413" s="6" t="s">
        <v>1034</v>
      </c>
      <c r="D413" s="5" t="s">
        <v>790</v>
      </c>
      <c r="E413" s="5" t="s">
        <v>761</v>
      </c>
      <c r="F413" s="6">
        <v>10</v>
      </c>
      <c r="G413" s="4"/>
      <c r="H413" s="39"/>
      <c r="I413" s="4"/>
    </row>
    <row r="414" spans="1:9" ht="25.5" x14ac:dyDescent="0.25">
      <c r="A414" s="4" t="s">
        <v>436</v>
      </c>
      <c r="B414" s="4" t="s">
        <v>444</v>
      </c>
      <c r="C414" s="6" t="s">
        <v>1033</v>
      </c>
      <c r="D414" s="5" t="s">
        <v>790</v>
      </c>
      <c r="E414" s="5" t="s">
        <v>761</v>
      </c>
      <c r="F414" s="6">
        <v>5</v>
      </c>
      <c r="G414" s="4"/>
      <c r="H414" s="39"/>
      <c r="I414" s="4"/>
    </row>
    <row r="415" spans="1:9" ht="25.5" x14ac:dyDescent="0.25">
      <c r="A415" s="4" t="s">
        <v>436</v>
      </c>
      <c r="B415" s="4" t="s">
        <v>444</v>
      </c>
      <c r="C415" s="6" t="s">
        <v>1036</v>
      </c>
      <c r="D415" s="5" t="s">
        <v>790</v>
      </c>
      <c r="E415" s="5" t="s">
        <v>761</v>
      </c>
      <c r="F415" s="6">
        <v>15</v>
      </c>
      <c r="G415" s="4"/>
      <c r="H415" s="39"/>
      <c r="I415" s="4"/>
    </row>
    <row r="416" spans="1:9" ht="25.5" x14ac:dyDescent="0.25">
      <c r="A416" s="4" t="s">
        <v>789</v>
      </c>
      <c r="B416" s="4" t="s">
        <v>445</v>
      </c>
      <c r="C416" s="4" t="s">
        <v>456</v>
      </c>
      <c r="D416" s="5" t="s">
        <v>790</v>
      </c>
      <c r="E416" s="5" t="s">
        <v>761</v>
      </c>
      <c r="F416" s="6">
        <v>5</v>
      </c>
      <c r="G416" s="4"/>
      <c r="H416" s="39"/>
      <c r="I416" s="4"/>
    </row>
    <row r="417" spans="1:9" ht="25.5" x14ac:dyDescent="0.25">
      <c r="A417" s="4" t="s">
        <v>371</v>
      </c>
      <c r="B417" s="4" t="s">
        <v>444</v>
      </c>
      <c r="C417" s="4" t="s">
        <v>852</v>
      </c>
      <c r="D417" s="5" t="s">
        <v>790</v>
      </c>
      <c r="E417" s="5" t="s">
        <v>761</v>
      </c>
      <c r="F417" s="6">
        <v>10</v>
      </c>
      <c r="G417" s="4"/>
      <c r="H417" s="39"/>
      <c r="I417" s="4"/>
    </row>
    <row r="418" spans="1:9" ht="38.25" x14ac:dyDescent="0.25">
      <c r="A418" s="4" t="s">
        <v>788</v>
      </c>
      <c r="B418" s="4" t="s">
        <v>446</v>
      </c>
      <c r="C418" s="4" t="s">
        <v>854</v>
      </c>
      <c r="D418" s="5" t="s">
        <v>758</v>
      </c>
      <c r="E418" s="5" t="s">
        <v>761</v>
      </c>
      <c r="F418" s="6">
        <v>20</v>
      </c>
      <c r="G418" s="4" t="s">
        <v>795</v>
      </c>
      <c r="H418" s="39"/>
      <c r="I418" s="4"/>
    </row>
    <row r="419" spans="1:9" ht="25.5" x14ac:dyDescent="0.25">
      <c r="A419" s="4" t="s">
        <v>371</v>
      </c>
      <c r="B419" s="4" t="s">
        <v>446</v>
      </c>
      <c r="C419" s="4" t="s">
        <v>853</v>
      </c>
      <c r="D419" s="5" t="s">
        <v>758</v>
      </c>
      <c r="E419" s="5" t="s">
        <v>761</v>
      </c>
      <c r="F419" s="6">
        <v>15</v>
      </c>
      <c r="G419" s="4" t="s">
        <v>693</v>
      </c>
      <c r="H419" s="39"/>
      <c r="I419" s="4"/>
    </row>
    <row r="420" spans="1:9" ht="25.5" x14ac:dyDescent="0.25">
      <c r="A420" s="4" t="s">
        <v>788</v>
      </c>
      <c r="B420" s="4" t="s">
        <v>444</v>
      </c>
      <c r="C420" s="4" t="s">
        <v>1045</v>
      </c>
      <c r="D420" s="5" t="s">
        <v>758</v>
      </c>
      <c r="E420" s="5" t="s">
        <v>761</v>
      </c>
      <c r="F420" s="6">
        <v>10</v>
      </c>
      <c r="G420" s="4"/>
      <c r="H420" s="39"/>
      <c r="I420" s="4"/>
    </row>
    <row r="421" spans="1:9" ht="25.5" x14ac:dyDescent="0.25">
      <c r="A421" s="4" t="s">
        <v>788</v>
      </c>
      <c r="B421" s="4" t="s">
        <v>444</v>
      </c>
      <c r="C421" s="4" t="s">
        <v>1041</v>
      </c>
      <c r="D421" s="5" t="s">
        <v>758</v>
      </c>
      <c r="E421" s="5" t="s">
        <v>761</v>
      </c>
      <c r="F421" s="6">
        <v>1</v>
      </c>
      <c r="G421" s="4"/>
      <c r="H421" s="39"/>
      <c r="I421" s="4"/>
    </row>
    <row r="422" spans="1:9" ht="25.5" x14ac:dyDescent="0.25">
      <c r="A422" s="4" t="s">
        <v>788</v>
      </c>
      <c r="B422" s="4" t="s">
        <v>444</v>
      </c>
      <c r="C422" s="4" t="s">
        <v>1042</v>
      </c>
      <c r="D422" s="5" t="s">
        <v>758</v>
      </c>
      <c r="E422" s="5" t="s">
        <v>761</v>
      </c>
      <c r="F422" s="6">
        <v>2</v>
      </c>
      <c r="G422" s="4"/>
      <c r="H422" s="39"/>
      <c r="I422" s="4"/>
    </row>
    <row r="423" spans="1:9" ht="25.5" x14ac:dyDescent="0.25">
      <c r="A423" s="4" t="s">
        <v>788</v>
      </c>
      <c r="B423" s="4" t="s">
        <v>444</v>
      </c>
      <c r="C423" s="4" t="s">
        <v>1043</v>
      </c>
      <c r="D423" s="5" t="s">
        <v>758</v>
      </c>
      <c r="E423" s="5" t="s">
        <v>761</v>
      </c>
      <c r="F423" s="6">
        <v>3</v>
      </c>
      <c r="G423" s="4"/>
      <c r="H423" s="39"/>
      <c r="I423" s="4"/>
    </row>
    <row r="424" spans="1:9" ht="25.5" x14ac:dyDescent="0.25">
      <c r="A424" s="4" t="s">
        <v>788</v>
      </c>
      <c r="B424" s="4" t="s">
        <v>444</v>
      </c>
      <c r="C424" s="4" t="s">
        <v>1044</v>
      </c>
      <c r="D424" s="5" t="s">
        <v>758</v>
      </c>
      <c r="E424" s="5" t="s">
        <v>761</v>
      </c>
      <c r="F424" s="6">
        <v>4</v>
      </c>
      <c r="G424" s="4"/>
      <c r="H424" s="39"/>
      <c r="I424" s="4"/>
    </row>
    <row r="425" spans="1:9" ht="25.5" x14ac:dyDescent="0.25">
      <c r="A425" s="4" t="s">
        <v>788</v>
      </c>
      <c r="B425" s="4" t="s">
        <v>444</v>
      </c>
      <c r="C425" s="4" t="s">
        <v>1040</v>
      </c>
      <c r="D425" s="5" t="s">
        <v>758</v>
      </c>
      <c r="E425" s="5" t="s">
        <v>761</v>
      </c>
      <c r="F425" s="6">
        <v>4</v>
      </c>
      <c r="G425" s="4"/>
      <c r="H425" s="39"/>
      <c r="I425" s="4"/>
    </row>
    <row r="426" spans="1:9" ht="25.5" x14ac:dyDescent="0.25">
      <c r="A426" s="4" t="s">
        <v>788</v>
      </c>
      <c r="B426" s="4" t="s">
        <v>444</v>
      </c>
      <c r="C426" s="4" t="s">
        <v>1039</v>
      </c>
      <c r="D426" s="5" t="s">
        <v>758</v>
      </c>
      <c r="E426" s="5" t="s">
        <v>761</v>
      </c>
      <c r="F426" s="6">
        <v>3</v>
      </c>
      <c r="G426" s="4"/>
      <c r="H426" s="39"/>
      <c r="I426" s="4"/>
    </row>
    <row r="427" spans="1:9" ht="25.5" x14ac:dyDescent="0.25">
      <c r="A427" s="4" t="s">
        <v>788</v>
      </c>
      <c r="B427" s="4" t="s">
        <v>444</v>
      </c>
      <c r="C427" s="4" t="s">
        <v>483</v>
      </c>
      <c r="D427" s="5" t="s">
        <v>758</v>
      </c>
      <c r="E427" s="5" t="s">
        <v>761</v>
      </c>
      <c r="F427" s="6">
        <v>15</v>
      </c>
      <c r="G427" s="4"/>
      <c r="H427" s="39"/>
      <c r="I427" s="4"/>
    </row>
    <row r="428" spans="1:9" ht="25.5" x14ac:dyDescent="0.25">
      <c r="A428" s="4" t="s">
        <v>788</v>
      </c>
      <c r="B428" s="4" t="s">
        <v>444</v>
      </c>
      <c r="C428" s="4" t="s">
        <v>1047</v>
      </c>
      <c r="D428" s="5" t="s">
        <v>759</v>
      </c>
      <c r="E428" s="5" t="s">
        <v>761</v>
      </c>
      <c r="F428" s="6">
        <v>4</v>
      </c>
      <c r="G428" s="4"/>
      <c r="H428" s="39"/>
      <c r="I428" s="4"/>
    </row>
    <row r="429" spans="1:9" ht="25.5" x14ac:dyDescent="0.25">
      <c r="A429" s="4" t="s">
        <v>788</v>
      </c>
      <c r="B429" s="4" t="s">
        <v>444</v>
      </c>
      <c r="C429" s="4" t="s">
        <v>1046</v>
      </c>
      <c r="D429" s="5" t="s">
        <v>759</v>
      </c>
      <c r="E429" s="5" t="s">
        <v>761</v>
      </c>
      <c r="F429" s="6">
        <v>3</v>
      </c>
      <c r="G429" s="4"/>
      <c r="H429" s="39"/>
      <c r="I429" s="4"/>
    </row>
    <row r="430" spans="1:9" ht="25.5" x14ac:dyDescent="0.25">
      <c r="A430" s="4" t="s">
        <v>788</v>
      </c>
      <c r="B430" s="4" t="s">
        <v>444</v>
      </c>
      <c r="C430" s="4" t="s">
        <v>1049</v>
      </c>
      <c r="D430" s="5" t="s">
        <v>759</v>
      </c>
      <c r="E430" s="5" t="s">
        <v>761</v>
      </c>
      <c r="F430" s="6">
        <v>15</v>
      </c>
      <c r="G430" s="4"/>
      <c r="H430" s="39"/>
      <c r="I430" s="4"/>
    </row>
    <row r="431" spans="1:9" ht="25.5" x14ac:dyDescent="0.25">
      <c r="A431" s="4" t="s">
        <v>788</v>
      </c>
      <c r="B431" s="4" t="s">
        <v>444</v>
      </c>
      <c r="C431" s="4" t="s">
        <v>1048</v>
      </c>
      <c r="D431" s="5" t="s">
        <v>759</v>
      </c>
      <c r="E431" s="5" t="s">
        <v>761</v>
      </c>
      <c r="F431" s="6">
        <v>10</v>
      </c>
      <c r="G431" s="4"/>
      <c r="H431" s="39"/>
      <c r="I431" s="4"/>
    </row>
    <row r="432" spans="1:9" ht="25.5" x14ac:dyDescent="0.25">
      <c r="A432" s="4" t="s">
        <v>439</v>
      </c>
      <c r="B432" s="4" t="s">
        <v>444</v>
      </c>
      <c r="C432" s="4" t="s">
        <v>855</v>
      </c>
      <c r="D432" s="5" t="s">
        <v>759</v>
      </c>
      <c r="E432" s="5" t="s">
        <v>761</v>
      </c>
      <c r="F432" s="6">
        <v>25</v>
      </c>
      <c r="G432" s="4"/>
      <c r="H432" s="39"/>
      <c r="I432" s="4"/>
    </row>
    <row r="433" spans="1:9" ht="25.5" x14ac:dyDescent="0.25">
      <c r="A433" s="4" t="s">
        <v>788</v>
      </c>
      <c r="B433" s="4" t="s">
        <v>444</v>
      </c>
      <c r="C433" s="4" t="s">
        <v>1383</v>
      </c>
      <c r="D433" s="5" t="s">
        <v>759</v>
      </c>
      <c r="E433" s="5" t="s">
        <v>761</v>
      </c>
      <c r="F433" s="6">
        <v>10</v>
      </c>
      <c r="G433" s="4"/>
      <c r="H433" s="39"/>
      <c r="I433" s="4"/>
    </row>
    <row r="434" spans="1:9" ht="25.5" x14ac:dyDescent="0.25">
      <c r="A434" s="4" t="s">
        <v>788</v>
      </c>
      <c r="B434" s="4" t="s">
        <v>444</v>
      </c>
      <c r="C434" s="4" t="s">
        <v>1382</v>
      </c>
      <c r="D434" s="5" t="s">
        <v>759</v>
      </c>
      <c r="E434" s="5" t="s">
        <v>761</v>
      </c>
      <c r="F434" s="6">
        <v>4</v>
      </c>
      <c r="G434" s="4"/>
      <c r="H434" s="39"/>
      <c r="I434" s="4"/>
    </row>
    <row r="435" spans="1:9" ht="25.5" x14ac:dyDescent="0.25">
      <c r="A435" s="4" t="s">
        <v>439</v>
      </c>
      <c r="B435" s="4" t="s">
        <v>444</v>
      </c>
      <c r="C435" s="4" t="s">
        <v>856</v>
      </c>
      <c r="D435" s="5" t="s">
        <v>759</v>
      </c>
      <c r="E435" s="5" t="s">
        <v>761</v>
      </c>
      <c r="F435" s="6">
        <v>15</v>
      </c>
      <c r="G435" s="4"/>
      <c r="H435" s="39"/>
      <c r="I435" s="4"/>
    </row>
    <row r="436" spans="1:9" ht="25.5" x14ac:dyDescent="0.25">
      <c r="A436" s="4" t="s">
        <v>788</v>
      </c>
      <c r="B436" s="4" t="s">
        <v>444</v>
      </c>
      <c r="C436" s="4" t="s">
        <v>1379</v>
      </c>
      <c r="D436" s="5" t="s">
        <v>759</v>
      </c>
      <c r="E436" s="5" t="s">
        <v>761</v>
      </c>
      <c r="F436" s="6">
        <v>4</v>
      </c>
      <c r="G436" s="4"/>
      <c r="H436" s="39"/>
      <c r="I436" s="4"/>
    </row>
    <row r="437" spans="1:9" ht="25.5" x14ac:dyDescent="0.25">
      <c r="A437" s="4" t="s">
        <v>788</v>
      </c>
      <c r="B437" s="4" t="s">
        <v>444</v>
      </c>
      <c r="C437" s="4" t="s">
        <v>1380</v>
      </c>
      <c r="D437" s="5" t="s">
        <v>759</v>
      </c>
      <c r="E437" s="5" t="s">
        <v>761</v>
      </c>
      <c r="F437" s="6">
        <v>5</v>
      </c>
      <c r="G437" s="4"/>
      <c r="H437" s="39"/>
      <c r="I437" s="4"/>
    </row>
    <row r="438" spans="1:9" ht="25.5" x14ac:dyDescent="0.25">
      <c r="A438" s="4" t="s">
        <v>788</v>
      </c>
      <c r="B438" s="4" t="s">
        <v>444</v>
      </c>
      <c r="C438" s="38" t="s">
        <v>1381</v>
      </c>
      <c r="D438" s="5" t="s">
        <v>759</v>
      </c>
      <c r="E438" s="5" t="s">
        <v>761</v>
      </c>
      <c r="F438" s="6">
        <v>15</v>
      </c>
      <c r="G438" s="4"/>
      <c r="H438" s="39"/>
      <c r="I438" s="4"/>
    </row>
    <row r="439" spans="1:9" ht="25.5" x14ac:dyDescent="0.25">
      <c r="A439" s="4" t="s">
        <v>811</v>
      </c>
      <c r="B439" s="4" t="s">
        <v>445</v>
      </c>
      <c r="C439" s="4" t="s">
        <v>447</v>
      </c>
      <c r="D439" s="5" t="s">
        <v>799</v>
      </c>
      <c r="E439" s="5" t="s">
        <v>761</v>
      </c>
      <c r="F439" s="6" t="s">
        <v>408</v>
      </c>
      <c r="G439" s="4"/>
      <c r="H439" s="39" t="s">
        <v>800</v>
      </c>
      <c r="I439" s="4"/>
    </row>
    <row r="440" spans="1:9" ht="25.5" x14ac:dyDescent="0.25">
      <c r="A440" s="4" t="s">
        <v>802</v>
      </c>
      <c r="B440" s="4" t="s">
        <v>444</v>
      </c>
      <c r="C440" s="4" t="s">
        <v>1373</v>
      </c>
      <c r="D440" s="5" t="s">
        <v>799</v>
      </c>
      <c r="E440" s="5" t="s">
        <v>761</v>
      </c>
      <c r="F440" s="6">
        <v>4</v>
      </c>
      <c r="G440" s="4"/>
      <c r="H440" s="39"/>
      <c r="I440" s="4"/>
    </row>
    <row r="441" spans="1:9" ht="25.5" x14ac:dyDescent="0.25">
      <c r="A441" s="4" t="s">
        <v>802</v>
      </c>
      <c r="B441" s="4" t="s">
        <v>444</v>
      </c>
      <c r="C441" s="4" t="s">
        <v>1377</v>
      </c>
      <c r="D441" s="5" t="s">
        <v>799</v>
      </c>
      <c r="E441" s="5" t="s">
        <v>761</v>
      </c>
      <c r="F441" s="6">
        <v>5</v>
      </c>
      <c r="G441" s="4"/>
      <c r="H441" s="39"/>
      <c r="I441" s="4"/>
    </row>
    <row r="442" spans="1:9" ht="25.5" x14ac:dyDescent="0.25">
      <c r="A442" s="4" t="s">
        <v>802</v>
      </c>
      <c r="B442" s="4" t="s">
        <v>444</v>
      </c>
      <c r="C442" s="4" t="s">
        <v>1375</v>
      </c>
      <c r="D442" s="5" t="s">
        <v>799</v>
      </c>
      <c r="E442" s="5" t="s">
        <v>761</v>
      </c>
      <c r="F442" s="6">
        <v>5</v>
      </c>
      <c r="G442" s="4"/>
      <c r="H442" s="39"/>
      <c r="I442" s="4"/>
    </row>
    <row r="443" spans="1:9" ht="25.5" x14ac:dyDescent="0.25">
      <c r="A443" s="4" t="s">
        <v>802</v>
      </c>
      <c r="B443" s="4" t="s">
        <v>444</v>
      </c>
      <c r="C443" s="4" t="s">
        <v>1376</v>
      </c>
      <c r="D443" s="5" t="s">
        <v>799</v>
      </c>
      <c r="E443" s="5" t="s">
        <v>761</v>
      </c>
      <c r="F443" s="6">
        <v>10</v>
      </c>
      <c r="G443" s="4"/>
      <c r="H443" s="39"/>
      <c r="I443" s="4"/>
    </row>
    <row r="444" spans="1:9" ht="38.25" x14ac:dyDescent="0.25">
      <c r="A444" s="4" t="s">
        <v>802</v>
      </c>
      <c r="B444" s="4" t="s">
        <v>444</v>
      </c>
      <c r="C444" s="4" t="s">
        <v>1378</v>
      </c>
      <c r="D444" s="5" t="s">
        <v>799</v>
      </c>
      <c r="E444" s="5" t="s">
        <v>761</v>
      </c>
      <c r="F444" s="6">
        <v>10</v>
      </c>
      <c r="G444" s="4"/>
      <c r="H444" s="39"/>
      <c r="I444" s="4"/>
    </row>
    <row r="445" spans="1:9" x14ac:dyDescent="0.25">
      <c r="A445" s="4" t="s">
        <v>836</v>
      </c>
      <c r="B445" s="4" t="s">
        <v>446</v>
      </c>
      <c r="C445" s="4"/>
      <c r="D445" s="5" t="s">
        <v>799</v>
      </c>
      <c r="E445" s="5" t="s">
        <v>761</v>
      </c>
      <c r="F445" s="6">
        <v>15</v>
      </c>
      <c r="G445" s="4"/>
      <c r="H445" s="39"/>
      <c r="I445" s="4"/>
    </row>
    <row r="446" spans="1:9" ht="51" x14ac:dyDescent="0.25">
      <c r="A446" s="4" t="s">
        <v>432</v>
      </c>
      <c r="B446" s="4" t="s">
        <v>801</v>
      </c>
      <c r="C446" s="4" t="s">
        <v>657</v>
      </c>
      <c r="D446" s="5" t="s">
        <v>755</v>
      </c>
      <c r="E446" s="5" t="s">
        <v>857</v>
      </c>
      <c r="F446" s="6">
        <v>3</v>
      </c>
      <c r="G446" s="4" t="s">
        <v>659</v>
      </c>
      <c r="H446" s="39" t="s">
        <v>1094</v>
      </c>
      <c r="I446" s="4"/>
    </row>
    <row r="447" spans="1:9" ht="25.5" x14ac:dyDescent="0.25">
      <c r="A447" s="4" t="s">
        <v>432</v>
      </c>
      <c r="B447" s="7" t="s">
        <v>441</v>
      </c>
      <c r="C447" s="4" t="s">
        <v>1064</v>
      </c>
      <c r="D447" s="5" t="s">
        <v>755</v>
      </c>
      <c r="E447" s="5" t="s">
        <v>857</v>
      </c>
      <c r="F447" s="6">
        <v>25</v>
      </c>
      <c r="G447" s="4"/>
      <c r="H447" s="39" t="s">
        <v>1067</v>
      </c>
      <c r="I447" s="4"/>
    </row>
    <row r="448" spans="1:9" ht="25.5" x14ac:dyDescent="0.25">
      <c r="A448" s="4" t="s">
        <v>432</v>
      </c>
      <c r="B448" s="4" t="s">
        <v>801</v>
      </c>
      <c r="C448" s="4" t="s">
        <v>1367</v>
      </c>
      <c r="D448" s="5" t="s">
        <v>755</v>
      </c>
      <c r="E448" s="5" t="s">
        <v>857</v>
      </c>
      <c r="F448" s="6">
        <v>1</v>
      </c>
      <c r="G448" s="4"/>
      <c r="H448" s="39" t="s">
        <v>1371</v>
      </c>
      <c r="I448" s="4"/>
    </row>
    <row r="449" spans="1:9" ht="38.25" x14ac:dyDescent="0.25">
      <c r="A449" s="4" t="s">
        <v>432</v>
      </c>
      <c r="B449" s="4" t="s">
        <v>801</v>
      </c>
      <c r="C449" s="4" t="s">
        <v>1368</v>
      </c>
      <c r="D449" s="5" t="s">
        <v>755</v>
      </c>
      <c r="E449" s="5" t="s">
        <v>857</v>
      </c>
      <c r="F449" s="6">
        <v>5</v>
      </c>
      <c r="G449" s="4"/>
      <c r="H449" s="39" t="s">
        <v>1372</v>
      </c>
      <c r="I449" s="4"/>
    </row>
    <row r="450" spans="1:9" ht="38.25" x14ac:dyDescent="0.25">
      <c r="A450" s="4" t="s">
        <v>432</v>
      </c>
      <c r="B450" s="4" t="s">
        <v>801</v>
      </c>
      <c r="C450" s="4" t="s">
        <v>1369</v>
      </c>
      <c r="D450" s="5" t="s">
        <v>755</v>
      </c>
      <c r="E450" s="5" t="s">
        <v>857</v>
      </c>
      <c r="F450" s="6">
        <v>15</v>
      </c>
      <c r="G450" s="4"/>
      <c r="H450" s="39" t="s">
        <v>1372</v>
      </c>
      <c r="I450" s="4"/>
    </row>
    <row r="451" spans="1:9" ht="38.25" x14ac:dyDescent="0.25">
      <c r="A451" s="4" t="s">
        <v>432</v>
      </c>
      <c r="B451" s="4" t="s">
        <v>801</v>
      </c>
      <c r="C451" s="4" t="s">
        <v>1370</v>
      </c>
      <c r="D451" s="5" t="s">
        <v>755</v>
      </c>
      <c r="E451" s="5" t="s">
        <v>857</v>
      </c>
      <c r="F451" s="6">
        <v>25</v>
      </c>
      <c r="G451" s="4"/>
      <c r="H451" s="39" t="s">
        <v>1372</v>
      </c>
      <c r="I451" s="4"/>
    </row>
    <row r="452" spans="1:9" ht="51" x14ac:dyDescent="0.25">
      <c r="A452" s="4" t="s">
        <v>371</v>
      </c>
      <c r="B452" s="4" t="s">
        <v>441</v>
      </c>
      <c r="C452" s="4" t="s">
        <v>46</v>
      </c>
      <c r="D452" s="5" t="s">
        <v>790</v>
      </c>
      <c r="E452" s="5" t="s">
        <v>857</v>
      </c>
      <c r="F452" s="6">
        <v>5</v>
      </c>
      <c r="G452" s="4"/>
      <c r="H452" s="39" t="s">
        <v>373</v>
      </c>
      <c r="I452" s="4"/>
    </row>
    <row r="453" spans="1:9" ht="51" x14ac:dyDescent="0.25">
      <c r="A453" s="4" t="s">
        <v>371</v>
      </c>
      <c r="B453" s="4" t="s">
        <v>441</v>
      </c>
      <c r="C453" s="4" t="s">
        <v>45</v>
      </c>
      <c r="D453" s="5" t="s">
        <v>790</v>
      </c>
      <c r="E453" s="5" t="s">
        <v>857</v>
      </c>
      <c r="F453" s="6">
        <v>4</v>
      </c>
      <c r="G453" s="4"/>
      <c r="H453" s="39" t="s">
        <v>373</v>
      </c>
      <c r="I453" s="4"/>
    </row>
    <row r="454" spans="1:9" ht="51" x14ac:dyDescent="0.25">
      <c r="A454" s="4" t="s">
        <v>371</v>
      </c>
      <c r="B454" s="4" t="s">
        <v>441</v>
      </c>
      <c r="C454" s="4" t="s">
        <v>44</v>
      </c>
      <c r="D454" s="5" t="s">
        <v>790</v>
      </c>
      <c r="E454" s="5" t="s">
        <v>857</v>
      </c>
      <c r="F454" s="6">
        <v>3</v>
      </c>
      <c r="G454" s="4"/>
      <c r="H454" s="39" t="s">
        <v>373</v>
      </c>
      <c r="I454" s="4"/>
    </row>
    <row r="455" spans="1:9" ht="51" x14ac:dyDescent="0.25">
      <c r="A455" s="4" t="s">
        <v>371</v>
      </c>
      <c r="B455" s="4" t="s">
        <v>441</v>
      </c>
      <c r="C455" s="4" t="s">
        <v>43</v>
      </c>
      <c r="D455" s="5" t="s">
        <v>790</v>
      </c>
      <c r="E455" s="5" t="s">
        <v>857</v>
      </c>
      <c r="F455" s="6">
        <v>2</v>
      </c>
      <c r="G455" s="4"/>
      <c r="H455" s="39" t="s">
        <v>373</v>
      </c>
      <c r="I455" s="4"/>
    </row>
    <row r="456" spans="1:9" ht="51" x14ac:dyDescent="0.25">
      <c r="A456" s="4" t="s">
        <v>371</v>
      </c>
      <c r="B456" s="4" t="s">
        <v>441</v>
      </c>
      <c r="C456" s="4" t="s">
        <v>517</v>
      </c>
      <c r="D456" s="5" t="s">
        <v>790</v>
      </c>
      <c r="E456" s="5" t="s">
        <v>857</v>
      </c>
      <c r="F456" s="6">
        <v>1</v>
      </c>
      <c r="G456" s="4"/>
      <c r="H456" s="39" t="s">
        <v>373</v>
      </c>
      <c r="I456" s="4"/>
    </row>
    <row r="457" spans="1:9" x14ac:dyDescent="0.25">
      <c r="A457" s="4" t="s">
        <v>378</v>
      </c>
      <c r="B457" s="4" t="s">
        <v>801</v>
      </c>
      <c r="C457" s="4" t="s">
        <v>1360</v>
      </c>
      <c r="D457" s="5" t="s">
        <v>790</v>
      </c>
      <c r="E457" s="5" t="s">
        <v>857</v>
      </c>
      <c r="F457" s="6">
        <v>2</v>
      </c>
      <c r="G457" s="4"/>
      <c r="H457" s="39"/>
      <c r="I457" s="4"/>
    </row>
    <row r="458" spans="1:9" x14ac:dyDescent="0.25">
      <c r="A458" s="4" t="s">
        <v>378</v>
      </c>
      <c r="B458" s="4" t="s">
        <v>801</v>
      </c>
      <c r="C458" s="4" t="s">
        <v>1361</v>
      </c>
      <c r="D458" s="5" t="s">
        <v>790</v>
      </c>
      <c r="E458" s="5" t="s">
        <v>857</v>
      </c>
      <c r="F458" s="6">
        <v>4</v>
      </c>
      <c r="G458" s="4"/>
      <c r="H458" s="39"/>
      <c r="I458" s="4"/>
    </row>
    <row r="459" spans="1:9" ht="25.5" x14ac:dyDescent="0.25">
      <c r="A459" s="4" t="s">
        <v>378</v>
      </c>
      <c r="B459" s="4" t="s">
        <v>801</v>
      </c>
      <c r="C459" s="4" t="s">
        <v>1362</v>
      </c>
      <c r="D459" s="5" t="s">
        <v>790</v>
      </c>
      <c r="E459" s="5" t="s">
        <v>857</v>
      </c>
      <c r="F459" s="6">
        <v>5</v>
      </c>
      <c r="G459" s="4"/>
      <c r="H459" s="39"/>
      <c r="I459" s="4"/>
    </row>
    <row r="460" spans="1:9" ht="25.5" x14ac:dyDescent="0.25">
      <c r="A460" s="4" t="s">
        <v>378</v>
      </c>
      <c r="B460" s="4" t="s">
        <v>801</v>
      </c>
      <c r="C460" s="4" t="s">
        <v>1365</v>
      </c>
      <c r="D460" s="5" t="s">
        <v>790</v>
      </c>
      <c r="E460" s="5" t="s">
        <v>857</v>
      </c>
      <c r="F460" s="6">
        <v>20</v>
      </c>
      <c r="G460" s="4"/>
      <c r="H460" s="39" t="s">
        <v>1366</v>
      </c>
      <c r="I460" s="4"/>
    </row>
    <row r="461" spans="1:9" x14ac:dyDescent="0.25">
      <c r="A461" s="4" t="s">
        <v>378</v>
      </c>
      <c r="B461" s="4" t="s">
        <v>801</v>
      </c>
      <c r="C461" s="4" t="s">
        <v>1363</v>
      </c>
      <c r="D461" s="5" t="s">
        <v>790</v>
      </c>
      <c r="E461" s="5" t="s">
        <v>857</v>
      </c>
      <c r="F461" s="6">
        <v>10</v>
      </c>
      <c r="G461" s="4"/>
      <c r="H461" s="39"/>
      <c r="I461" s="4"/>
    </row>
    <row r="462" spans="1:9" x14ac:dyDescent="0.25">
      <c r="A462" s="4" t="s">
        <v>378</v>
      </c>
      <c r="B462" s="4" t="s">
        <v>801</v>
      </c>
      <c r="C462" s="4" t="s">
        <v>1364</v>
      </c>
      <c r="D462" s="5" t="s">
        <v>790</v>
      </c>
      <c r="E462" s="5" t="s">
        <v>857</v>
      </c>
      <c r="F462" s="6">
        <v>15</v>
      </c>
      <c r="G462" s="4"/>
      <c r="H462" s="39"/>
      <c r="I462" s="4"/>
    </row>
    <row r="463" spans="1:9" x14ac:dyDescent="0.25">
      <c r="A463" s="4" t="s">
        <v>506</v>
      </c>
      <c r="B463" s="4" t="s">
        <v>801</v>
      </c>
      <c r="C463" s="4" t="s">
        <v>1203</v>
      </c>
      <c r="D463" s="5" t="s">
        <v>790</v>
      </c>
      <c r="E463" s="5" t="s">
        <v>857</v>
      </c>
      <c r="F463" s="6">
        <v>4</v>
      </c>
      <c r="G463" s="4"/>
      <c r="H463" s="39"/>
      <c r="I463" s="4"/>
    </row>
    <row r="464" spans="1:9" x14ac:dyDescent="0.25">
      <c r="A464" s="4" t="s">
        <v>430</v>
      </c>
      <c r="B464" s="4" t="s">
        <v>787</v>
      </c>
      <c r="C464" s="4" t="s">
        <v>1204</v>
      </c>
      <c r="D464" s="5" t="s">
        <v>790</v>
      </c>
      <c r="E464" s="5" t="s">
        <v>857</v>
      </c>
      <c r="F464" s="6">
        <v>20</v>
      </c>
      <c r="G464" s="4"/>
      <c r="H464" s="39"/>
      <c r="I464" s="4"/>
    </row>
    <row r="465" spans="1:9" ht="25.5" x14ac:dyDescent="0.25">
      <c r="A465" s="4" t="s">
        <v>789</v>
      </c>
      <c r="B465" s="4" t="s">
        <v>445</v>
      </c>
      <c r="C465" s="4" t="s">
        <v>661</v>
      </c>
      <c r="D465" s="5" t="s">
        <v>790</v>
      </c>
      <c r="E465" s="5" t="s">
        <v>857</v>
      </c>
      <c r="F465" s="6">
        <v>25</v>
      </c>
      <c r="G465" s="4"/>
      <c r="H465" s="39" t="s">
        <v>425</v>
      </c>
      <c r="I465" s="4"/>
    </row>
    <row r="466" spans="1:9" ht="25.5" x14ac:dyDescent="0.25">
      <c r="A466" s="4" t="s">
        <v>789</v>
      </c>
      <c r="B466" s="4" t="s">
        <v>445</v>
      </c>
      <c r="C466" s="4" t="s">
        <v>660</v>
      </c>
      <c r="D466" s="5" t="s">
        <v>790</v>
      </c>
      <c r="E466" s="5" t="s">
        <v>857</v>
      </c>
      <c r="F466" s="6">
        <v>20</v>
      </c>
      <c r="G466" s="4"/>
      <c r="H466" s="39"/>
      <c r="I466" s="4"/>
    </row>
    <row r="467" spans="1:9" ht="25.5" x14ac:dyDescent="0.25">
      <c r="A467" s="4" t="s">
        <v>789</v>
      </c>
      <c r="B467" s="4" t="s">
        <v>444</v>
      </c>
      <c r="C467" s="4" t="s">
        <v>662</v>
      </c>
      <c r="D467" s="5" t="s">
        <v>790</v>
      </c>
      <c r="E467" s="5" t="s">
        <v>857</v>
      </c>
      <c r="F467" s="6">
        <v>30</v>
      </c>
      <c r="G467" s="4"/>
      <c r="H467" s="39"/>
      <c r="I467" s="4"/>
    </row>
    <row r="468" spans="1:9" ht="25.5" x14ac:dyDescent="0.25">
      <c r="A468" s="4" t="s">
        <v>788</v>
      </c>
      <c r="B468" s="4" t="s">
        <v>801</v>
      </c>
      <c r="C468" s="4" t="s">
        <v>1193</v>
      </c>
      <c r="D468" s="5" t="s">
        <v>758</v>
      </c>
      <c r="E468" s="5" t="s">
        <v>857</v>
      </c>
      <c r="F468" s="6">
        <v>4</v>
      </c>
      <c r="G468" s="4"/>
      <c r="H468" s="39" t="s">
        <v>1188</v>
      </c>
      <c r="I468" s="4"/>
    </row>
    <row r="469" spans="1:9" ht="25.5" x14ac:dyDescent="0.25">
      <c r="A469" s="4" t="s">
        <v>788</v>
      </c>
      <c r="B469" s="4" t="s">
        <v>801</v>
      </c>
      <c r="C469" s="4" t="s">
        <v>1194</v>
      </c>
      <c r="D469" s="5" t="s">
        <v>758</v>
      </c>
      <c r="E469" s="5" t="s">
        <v>857</v>
      </c>
      <c r="F469" s="6">
        <v>1</v>
      </c>
      <c r="G469" s="4"/>
      <c r="H469" s="39" t="s">
        <v>1188</v>
      </c>
      <c r="I469" s="4"/>
    </row>
    <row r="470" spans="1:9" ht="25.5" x14ac:dyDescent="0.25">
      <c r="A470" s="4" t="s">
        <v>438</v>
      </c>
      <c r="B470" s="4" t="s">
        <v>801</v>
      </c>
      <c r="C470" s="4" t="s">
        <v>1196</v>
      </c>
      <c r="D470" s="5" t="s">
        <v>758</v>
      </c>
      <c r="E470" s="5" t="s">
        <v>857</v>
      </c>
      <c r="F470" s="6">
        <v>5</v>
      </c>
      <c r="G470" s="4" t="s">
        <v>688</v>
      </c>
      <c r="H470" s="39" t="s">
        <v>1188</v>
      </c>
      <c r="I470" s="4"/>
    </row>
    <row r="471" spans="1:9" ht="25.5" x14ac:dyDescent="0.25">
      <c r="A471" s="4" t="s">
        <v>438</v>
      </c>
      <c r="B471" s="4" t="s">
        <v>801</v>
      </c>
      <c r="C471" s="4" t="s">
        <v>1195</v>
      </c>
      <c r="D471" s="5" t="s">
        <v>758</v>
      </c>
      <c r="E471" s="5" t="s">
        <v>857</v>
      </c>
      <c r="F471" s="6">
        <v>4</v>
      </c>
      <c r="G471" s="4" t="s">
        <v>691</v>
      </c>
      <c r="H471" s="39" t="s">
        <v>1188</v>
      </c>
      <c r="I471" s="4"/>
    </row>
    <row r="472" spans="1:9" ht="25.5" x14ac:dyDescent="0.25">
      <c r="A472" s="4" t="s">
        <v>438</v>
      </c>
      <c r="B472" s="4" t="s">
        <v>801</v>
      </c>
      <c r="C472" s="4" t="s">
        <v>1199</v>
      </c>
      <c r="D472" s="5" t="s">
        <v>758</v>
      </c>
      <c r="E472" s="5" t="s">
        <v>857</v>
      </c>
      <c r="F472" s="6">
        <v>4</v>
      </c>
      <c r="G472" s="4"/>
      <c r="H472" s="39" t="s">
        <v>1188</v>
      </c>
      <c r="I472" s="4"/>
    </row>
    <row r="473" spans="1:9" ht="25.5" x14ac:dyDescent="0.25">
      <c r="A473" s="4" t="s">
        <v>438</v>
      </c>
      <c r="B473" s="4" t="s">
        <v>801</v>
      </c>
      <c r="C473" s="4" t="s">
        <v>1198</v>
      </c>
      <c r="D473" s="5" t="s">
        <v>758</v>
      </c>
      <c r="E473" s="5" t="s">
        <v>857</v>
      </c>
      <c r="F473" s="6">
        <v>3</v>
      </c>
      <c r="G473" s="4"/>
      <c r="H473" s="39" t="s">
        <v>1188</v>
      </c>
      <c r="I473" s="4"/>
    </row>
    <row r="474" spans="1:9" ht="25.5" x14ac:dyDescent="0.25">
      <c r="A474" s="4" t="s">
        <v>438</v>
      </c>
      <c r="B474" s="4" t="s">
        <v>801</v>
      </c>
      <c r="C474" s="4" t="s">
        <v>1197</v>
      </c>
      <c r="D474" s="5" t="s">
        <v>758</v>
      </c>
      <c r="E474" s="5" t="s">
        <v>857</v>
      </c>
      <c r="F474" s="6">
        <v>2</v>
      </c>
      <c r="G474" s="4"/>
      <c r="H474" s="39" t="s">
        <v>1188</v>
      </c>
      <c r="I474" s="4"/>
    </row>
    <row r="475" spans="1:9" ht="38.25" x14ac:dyDescent="0.25">
      <c r="A475" s="4" t="s">
        <v>788</v>
      </c>
      <c r="B475" s="4" t="s">
        <v>801</v>
      </c>
      <c r="C475" s="4" t="s">
        <v>1200</v>
      </c>
      <c r="D475" s="5" t="s">
        <v>758</v>
      </c>
      <c r="E475" s="5" t="s">
        <v>857</v>
      </c>
      <c r="F475" s="6">
        <v>3</v>
      </c>
      <c r="G475" s="4" t="s">
        <v>795</v>
      </c>
      <c r="H475" s="39" t="s">
        <v>1188</v>
      </c>
      <c r="I475" s="4"/>
    </row>
    <row r="476" spans="1:9" ht="38.25" x14ac:dyDescent="0.25">
      <c r="A476" s="4" t="s">
        <v>788</v>
      </c>
      <c r="B476" s="4" t="s">
        <v>801</v>
      </c>
      <c r="C476" s="4" t="s">
        <v>1201</v>
      </c>
      <c r="D476" s="5" t="s">
        <v>758</v>
      </c>
      <c r="E476" s="5" t="s">
        <v>857</v>
      </c>
      <c r="F476" s="6">
        <v>4</v>
      </c>
      <c r="G476" s="4" t="s">
        <v>795</v>
      </c>
      <c r="H476" s="39" t="s">
        <v>1188</v>
      </c>
      <c r="I476" s="4"/>
    </row>
    <row r="477" spans="1:9" ht="38.25" x14ac:dyDescent="0.25">
      <c r="A477" s="4" t="s">
        <v>788</v>
      </c>
      <c r="B477" s="4" t="s">
        <v>801</v>
      </c>
      <c r="C477" s="4" t="s">
        <v>1202</v>
      </c>
      <c r="D477" s="5" t="s">
        <v>758</v>
      </c>
      <c r="E477" s="5" t="s">
        <v>857</v>
      </c>
      <c r="F477" s="6">
        <v>10</v>
      </c>
      <c r="G477" s="4" t="s">
        <v>795</v>
      </c>
      <c r="H477" s="39" t="s">
        <v>1188</v>
      </c>
      <c r="I477" s="4"/>
    </row>
    <row r="478" spans="1:9" ht="25.5" x14ac:dyDescent="0.25">
      <c r="A478" s="4" t="s">
        <v>439</v>
      </c>
      <c r="B478" s="4" t="s">
        <v>801</v>
      </c>
      <c r="C478" s="4" t="s">
        <v>1189</v>
      </c>
      <c r="D478" s="5" t="s">
        <v>759</v>
      </c>
      <c r="E478" s="5" t="s">
        <v>857</v>
      </c>
      <c r="F478" s="6">
        <v>2</v>
      </c>
      <c r="G478" s="4"/>
      <c r="H478" s="39" t="s">
        <v>1188</v>
      </c>
      <c r="I478" s="4"/>
    </row>
    <row r="479" spans="1:9" ht="25.5" x14ac:dyDescent="0.25">
      <c r="A479" s="4" t="s">
        <v>439</v>
      </c>
      <c r="B479" s="4" t="s">
        <v>801</v>
      </c>
      <c r="C479" s="4" t="s">
        <v>1190</v>
      </c>
      <c r="D479" s="5" t="s">
        <v>759</v>
      </c>
      <c r="E479" s="5" t="s">
        <v>857</v>
      </c>
      <c r="F479" s="6">
        <v>3</v>
      </c>
      <c r="G479" s="4"/>
      <c r="H479" s="39" t="s">
        <v>1188</v>
      </c>
      <c r="I479" s="4"/>
    </row>
    <row r="480" spans="1:9" ht="25.5" x14ac:dyDescent="0.25">
      <c r="A480" s="4" t="s">
        <v>797</v>
      </c>
      <c r="B480" s="4" t="s">
        <v>441</v>
      </c>
      <c r="C480" s="4" t="s">
        <v>1061</v>
      </c>
      <c r="D480" s="5" t="s">
        <v>759</v>
      </c>
      <c r="E480" s="5" t="s">
        <v>857</v>
      </c>
      <c r="F480" s="6" t="s">
        <v>64</v>
      </c>
      <c r="G480" s="4"/>
      <c r="H480" s="39"/>
      <c r="I480" s="4"/>
    </row>
    <row r="481" spans="1:9" ht="25.5" x14ac:dyDescent="0.25">
      <c r="A481" s="4" t="s">
        <v>811</v>
      </c>
      <c r="B481" s="4" t="s">
        <v>445</v>
      </c>
      <c r="C481" s="4" t="s">
        <v>447</v>
      </c>
      <c r="D481" s="5" t="s">
        <v>799</v>
      </c>
      <c r="E481" s="5" t="s">
        <v>857</v>
      </c>
      <c r="F481" s="6" t="s">
        <v>408</v>
      </c>
      <c r="G481" s="4"/>
      <c r="H481" s="39" t="s">
        <v>800</v>
      </c>
      <c r="I481" s="4"/>
    </row>
    <row r="482" spans="1:9" x14ac:dyDescent="0.25">
      <c r="A482" s="42" t="s">
        <v>802</v>
      </c>
      <c r="B482" s="42" t="s">
        <v>801</v>
      </c>
      <c r="C482" s="42" t="s">
        <v>74</v>
      </c>
      <c r="D482" s="43" t="s">
        <v>799</v>
      </c>
      <c r="E482" s="43" t="s">
        <v>857</v>
      </c>
      <c r="F482" s="44">
        <v>1</v>
      </c>
      <c r="H482" s="45" t="s">
        <v>1188</v>
      </c>
    </row>
    <row r="483" spans="1:9" ht="25.5" x14ac:dyDescent="0.25">
      <c r="A483" s="4" t="s">
        <v>802</v>
      </c>
      <c r="B483" s="4" t="s">
        <v>801</v>
      </c>
      <c r="C483" s="4" t="s">
        <v>75</v>
      </c>
      <c r="D483" s="5" t="s">
        <v>799</v>
      </c>
      <c r="E483" s="5" t="s">
        <v>857</v>
      </c>
      <c r="F483" s="6">
        <v>2</v>
      </c>
      <c r="G483" s="4"/>
      <c r="H483" s="39" t="s">
        <v>1188</v>
      </c>
      <c r="I483" s="4"/>
    </row>
    <row r="484" spans="1:9" ht="25.5" x14ac:dyDescent="0.25">
      <c r="A484" s="4" t="s">
        <v>802</v>
      </c>
      <c r="B484" s="4" t="s">
        <v>801</v>
      </c>
      <c r="C484" s="4" t="s">
        <v>76</v>
      </c>
      <c r="D484" s="5" t="s">
        <v>799</v>
      </c>
      <c r="E484" s="5" t="s">
        <v>857</v>
      </c>
      <c r="F484" s="6">
        <v>3</v>
      </c>
      <c r="G484" s="4"/>
      <c r="H484" s="39" t="s">
        <v>1188</v>
      </c>
      <c r="I484" s="4"/>
    </row>
    <row r="485" spans="1:9" ht="25.5" x14ac:dyDescent="0.25">
      <c r="A485" s="4" t="s">
        <v>811</v>
      </c>
      <c r="B485" s="4" t="s">
        <v>801</v>
      </c>
      <c r="C485" s="4" t="s">
        <v>1191</v>
      </c>
      <c r="D485" s="5" t="s">
        <v>799</v>
      </c>
      <c r="E485" s="5" t="s">
        <v>857</v>
      </c>
      <c r="F485" s="6">
        <v>2</v>
      </c>
      <c r="G485" s="4"/>
      <c r="H485" s="39" t="s">
        <v>1188</v>
      </c>
      <c r="I485" s="4"/>
    </row>
    <row r="486" spans="1:9" ht="25.5" x14ac:dyDescent="0.25">
      <c r="A486" s="4" t="s">
        <v>797</v>
      </c>
      <c r="B486" s="4" t="s">
        <v>451</v>
      </c>
      <c r="C486" s="4" t="s">
        <v>664</v>
      </c>
      <c r="D486" s="5" t="s">
        <v>799</v>
      </c>
      <c r="E486" s="5" t="s">
        <v>857</v>
      </c>
      <c r="F486" s="6">
        <v>10</v>
      </c>
    </row>
    <row r="487" spans="1:9" ht="25.5" x14ac:dyDescent="0.25">
      <c r="A487" s="4" t="s">
        <v>797</v>
      </c>
      <c r="B487" s="4" t="s">
        <v>451</v>
      </c>
      <c r="C487" s="4" t="s">
        <v>665</v>
      </c>
      <c r="D487" s="5" t="s">
        <v>799</v>
      </c>
      <c r="E487" s="5" t="s">
        <v>857</v>
      </c>
      <c r="F487" s="6">
        <v>15</v>
      </c>
    </row>
    <row r="488" spans="1:9" ht="25.5" x14ac:dyDescent="0.25">
      <c r="A488" s="4" t="s">
        <v>797</v>
      </c>
      <c r="B488" s="4" t="s">
        <v>451</v>
      </c>
      <c r="C488" s="4" t="s">
        <v>663</v>
      </c>
      <c r="D488" s="5" t="s">
        <v>799</v>
      </c>
      <c r="E488" s="5" t="s">
        <v>857</v>
      </c>
      <c r="F488" s="6">
        <v>5</v>
      </c>
    </row>
    <row r="489" spans="1:9" ht="25.5" x14ac:dyDescent="0.25">
      <c r="A489" s="4" t="s">
        <v>811</v>
      </c>
      <c r="B489" s="4" t="s">
        <v>801</v>
      </c>
      <c r="C489" s="4" t="s">
        <v>1192</v>
      </c>
      <c r="D489" s="5" t="s">
        <v>799</v>
      </c>
      <c r="E489" s="5" t="s">
        <v>857</v>
      </c>
      <c r="F489" s="6">
        <v>5</v>
      </c>
      <c r="G489" s="4"/>
      <c r="H489" s="39" t="s">
        <v>1188</v>
      </c>
      <c r="I489" s="4"/>
    </row>
    <row r="490" spans="1:9" x14ac:dyDescent="0.25">
      <c r="A490" s="4" t="s">
        <v>802</v>
      </c>
      <c r="B490" s="4" t="s">
        <v>446</v>
      </c>
      <c r="C490" s="4"/>
      <c r="D490" s="5" t="s">
        <v>799</v>
      </c>
      <c r="E490" s="5" t="s">
        <v>857</v>
      </c>
      <c r="F490" s="6">
        <v>5</v>
      </c>
      <c r="G490" s="4"/>
      <c r="H490" s="39"/>
      <c r="I490" s="4"/>
    </row>
    <row r="491" spans="1:9" x14ac:dyDescent="0.25">
      <c r="A491" s="42" t="s">
        <v>836</v>
      </c>
      <c r="B491" s="42" t="s">
        <v>446</v>
      </c>
      <c r="D491" s="43" t="s">
        <v>799</v>
      </c>
      <c r="E491" s="43" t="s">
        <v>857</v>
      </c>
      <c r="F491" s="44">
        <v>15</v>
      </c>
    </row>
    <row r="492" spans="1:9" ht="25.5" x14ac:dyDescent="0.25">
      <c r="A492" s="4" t="s">
        <v>486</v>
      </c>
      <c r="B492" s="4" t="s">
        <v>484</v>
      </c>
      <c r="C492" s="4" t="s">
        <v>72</v>
      </c>
      <c r="D492" s="5" t="s">
        <v>755</v>
      </c>
      <c r="E492" s="5" t="s">
        <v>858</v>
      </c>
      <c r="F492" s="6" t="s">
        <v>502</v>
      </c>
      <c r="G492" s="4"/>
      <c r="H492" s="39"/>
      <c r="I492" s="4"/>
    </row>
    <row r="493" spans="1:9" ht="25.5" x14ac:dyDescent="0.25">
      <c r="A493" s="4" t="s">
        <v>486</v>
      </c>
      <c r="B493" s="4" t="s">
        <v>484</v>
      </c>
      <c r="C493" s="4" t="s">
        <v>73</v>
      </c>
      <c r="D493" s="5" t="s">
        <v>755</v>
      </c>
      <c r="E493" s="5" t="s">
        <v>858</v>
      </c>
      <c r="F493" s="6" t="s">
        <v>503</v>
      </c>
      <c r="G493" s="4"/>
      <c r="H493" s="39"/>
      <c r="I493" s="4"/>
    </row>
    <row r="494" spans="1:9" ht="25.5" x14ac:dyDescent="0.25">
      <c r="A494" s="4" t="s">
        <v>797</v>
      </c>
      <c r="B494" s="4" t="s">
        <v>796</v>
      </c>
      <c r="C494" s="4" t="s">
        <v>477</v>
      </c>
      <c r="D494" s="5" t="s">
        <v>755</v>
      </c>
      <c r="E494" s="5" t="s">
        <v>858</v>
      </c>
      <c r="F494" s="6" t="s">
        <v>380</v>
      </c>
      <c r="G494" s="4"/>
      <c r="H494" s="39" t="s">
        <v>861</v>
      </c>
      <c r="I494" s="4"/>
    </row>
    <row r="495" spans="1:9" ht="25.5" x14ac:dyDescent="0.25">
      <c r="A495" s="4" t="s">
        <v>486</v>
      </c>
      <c r="B495" s="4" t="s">
        <v>484</v>
      </c>
      <c r="C495" s="4" t="s">
        <v>860</v>
      </c>
      <c r="D495" s="5" t="s">
        <v>755</v>
      </c>
      <c r="E495" s="5" t="s">
        <v>858</v>
      </c>
      <c r="F495" s="6">
        <v>3</v>
      </c>
      <c r="G495" s="4"/>
      <c r="H495" s="39"/>
      <c r="I495" s="4"/>
    </row>
    <row r="496" spans="1:9" x14ac:dyDescent="0.25">
      <c r="A496" s="4"/>
      <c r="B496" s="4"/>
      <c r="C496" s="4"/>
      <c r="D496" s="5" t="s">
        <v>755</v>
      </c>
      <c r="E496" s="5" t="s">
        <v>858</v>
      </c>
      <c r="F496" s="6"/>
      <c r="G496" s="4"/>
      <c r="H496" s="41" t="s">
        <v>859</v>
      </c>
      <c r="I496" s="6"/>
    </row>
    <row r="497" spans="1:9" x14ac:dyDescent="0.25">
      <c r="A497" s="4" t="s">
        <v>371</v>
      </c>
      <c r="B497" s="4" t="s">
        <v>484</v>
      </c>
      <c r="C497" s="4" t="s">
        <v>492</v>
      </c>
      <c r="D497" s="5" t="s">
        <v>790</v>
      </c>
      <c r="E497" s="5" t="s">
        <v>858</v>
      </c>
      <c r="F497" s="6">
        <v>4</v>
      </c>
      <c r="G497" s="4"/>
      <c r="H497" s="39"/>
      <c r="I497" s="4"/>
    </row>
    <row r="498" spans="1:9" x14ac:dyDescent="0.25">
      <c r="A498" s="4" t="s">
        <v>371</v>
      </c>
      <c r="B498" s="4" t="s">
        <v>810</v>
      </c>
      <c r="C498" s="4" t="s">
        <v>912</v>
      </c>
      <c r="D498" s="5" t="s">
        <v>790</v>
      </c>
      <c r="E498" s="5" t="s">
        <v>858</v>
      </c>
      <c r="F498" s="6">
        <v>1</v>
      </c>
      <c r="G498" s="4"/>
      <c r="H498" s="39"/>
      <c r="I498" s="4"/>
    </row>
    <row r="499" spans="1:9" x14ac:dyDescent="0.25">
      <c r="A499" s="4" t="s">
        <v>371</v>
      </c>
      <c r="B499" s="4" t="s">
        <v>810</v>
      </c>
      <c r="C499" s="4" t="s">
        <v>47</v>
      </c>
      <c r="D499" s="5" t="s">
        <v>790</v>
      </c>
      <c r="E499" s="5" t="s">
        <v>858</v>
      </c>
      <c r="F499" s="6">
        <v>2</v>
      </c>
      <c r="G499" s="4"/>
      <c r="H499" s="39"/>
      <c r="I499" s="4"/>
    </row>
    <row r="500" spans="1:9" ht="38.25" x14ac:dyDescent="0.25">
      <c r="A500" s="4" t="s">
        <v>371</v>
      </c>
      <c r="B500" s="4" t="s">
        <v>484</v>
      </c>
      <c r="C500" s="4" t="s">
        <v>50</v>
      </c>
      <c r="D500" s="5" t="s">
        <v>790</v>
      </c>
      <c r="E500" s="5" t="s">
        <v>858</v>
      </c>
      <c r="F500" s="6">
        <v>1</v>
      </c>
      <c r="G500" s="4"/>
      <c r="H500" s="39" t="s">
        <v>49</v>
      </c>
      <c r="I500" s="4"/>
    </row>
    <row r="501" spans="1:9" ht="38.25" x14ac:dyDescent="0.25">
      <c r="A501" s="4" t="s">
        <v>371</v>
      </c>
      <c r="B501" s="4" t="s">
        <v>484</v>
      </c>
      <c r="C501" s="4" t="s">
        <v>53</v>
      </c>
      <c r="D501" s="5" t="s">
        <v>790</v>
      </c>
      <c r="E501" s="5" t="s">
        <v>858</v>
      </c>
      <c r="F501" s="6">
        <v>4</v>
      </c>
      <c r="G501" s="4"/>
      <c r="H501" s="39" t="s">
        <v>49</v>
      </c>
      <c r="I501" s="4"/>
    </row>
    <row r="502" spans="1:9" ht="38.25" x14ac:dyDescent="0.25">
      <c r="A502" s="4" t="s">
        <v>371</v>
      </c>
      <c r="B502" s="4" t="s">
        <v>484</v>
      </c>
      <c r="C502" s="4" t="s">
        <v>52</v>
      </c>
      <c r="D502" s="5" t="s">
        <v>790</v>
      </c>
      <c r="E502" s="5" t="s">
        <v>858</v>
      </c>
      <c r="F502" s="6">
        <v>3</v>
      </c>
      <c r="G502" s="4"/>
      <c r="H502" s="39" t="s">
        <v>49</v>
      </c>
      <c r="I502" s="4"/>
    </row>
    <row r="503" spans="1:9" ht="38.25" x14ac:dyDescent="0.25">
      <c r="A503" s="4" t="s">
        <v>371</v>
      </c>
      <c r="B503" s="4" t="s">
        <v>484</v>
      </c>
      <c r="C503" s="4" t="s">
        <v>51</v>
      </c>
      <c r="D503" s="5" t="s">
        <v>790</v>
      </c>
      <c r="E503" s="5" t="s">
        <v>858</v>
      </c>
      <c r="F503" s="6">
        <v>2</v>
      </c>
      <c r="G503" s="4"/>
      <c r="H503" s="39" t="s">
        <v>49</v>
      </c>
      <c r="I503" s="4"/>
    </row>
    <row r="504" spans="1:9" ht="38.25" x14ac:dyDescent="0.25">
      <c r="A504" s="4" t="s">
        <v>371</v>
      </c>
      <c r="B504" s="4" t="s">
        <v>484</v>
      </c>
      <c r="C504" s="4" t="s">
        <v>54</v>
      </c>
      <c r="D504" s="5" t="s">
        <v>790</v>
      </c>
      <c r="E504" s="5" t="s">
        <v>858</v>
      </c>
      <c r="F504" s="6">
        <v>5</v>
      </c>
      <c r="G504" s="4"/>
      <c r="H504" s="39" t="s">
        <v>49</v>
      </c>
      <c r="I504" s="4"/>
    </row>
    <row r="505" spans="1:9" ht="51" x14ac:dyDescent="0.25">
      <c r="A505" s="4" t="s">
        <v>438</v>
      </c>
      <c r="B505" s="4" t="s">
        <v>484</v>
      </c>
      <c r="C505" s="4" t="s">
        <v>501</v>
      </c>
      <c r="D505" s="5" t="s">
        <v>758</v>
      </c>
      <c r="E505" s="5" t="s">
        <v>858</v>
      </c>
      <c r="F505" s="6" t="s">
        <v>503</v>
      </c>
      <c r="G505" s="4"/>
      <c r="H505" s="39" t="s">
        <v>505</v>
      </c>
      <c r="I505" s="4"/>
    </row>
    <row r="506" spans="1:9" ht="25.5" x14ac:dyDescent="0.25">
      <c r="A506" s="4" t="s">
        <v>438</v>
      </c>
      <c r="B506" s="4" t="s">
        <v>484</v>
      </c>
      <c r="C506" s="4" t="s">
        <v>500</v>
      </c>
      <c r="D506" s="5" t="s">
        <v>758</v>
      </c>
      <c r="E506" s="5" t="s">
        <v>858</v>
      </c>
      <c r="F506" s="6" t="s">
        <v>474</v>
      </c>
      <c r="G506" s="4"/>
      <c r="H506" s="39" t="s">
        <v>504</v>
      </c>
      <c r="I506" s="4"/>
    </row>
    <row r="507" spans="1:9" ht="25.5" x14ac:dyDescent="0.25">
      <c r="A507" s="4" t="s">
        <v>438</v>
      </c>
      <c r="B507" s="4" t="s">
        <v>484</v>
      </c>
      <c r="C507" s="4" t="s">
        <v>499</v>
      </c>
      <c r="D507" s="5" t="s">
        <v>758</v>
      </c>
      <c r="E507" s="5" t="s">
        <v>858</v>
      </c>
      <c r="F507" s="6" t="s">
        <v>502</v>
      </c>
      <c r="G507" s="4"/>
      <c r="H507" s="39"/>
      <c r="I507" s="4"/>
    </row>
    <row r="508" spans="1:9" ht="38.25" x14ac:dyDescent="0.25">
      <c r="A508" s="4" t="s">
        <v>486</v>
      </c>
      <c r="B508" s="4" t="s">
        <v>484</v>
      </c>
      <c r="C508" s="4" t="s">
        <v>71</v>
      </c>
      <c r="D508" s="5" t="s">
        <v>759</v>
      </c>
      <c r="E508" s="5" t="s">
        <v>858</v>
      </c>
      <c r="F508" s="6" t="s">
        <v>70</v>
      </c>
      <c r="G508" s="4"/>
      <c r="H508" s="39"/>
      <c r="I508" s="4"/>
    </row>
    <row r="509" spans="1:9" ht="25.5" x14ac:dyDescent="0.25">
      <c r="A509" s="4" t="s">
        <v>439</v>
      </c>
      <c r="B509" s="4" t="s">
        <v>484</v>
      </c>
      <c r="C509" s="4" t="s">
        <v>495</v>
      </c>
      <c r="D509" s="5" t="s">
        <v>759</v>
      </c>
      <c r="E509" s="5" t="s">
        <v>858</v>
      </c>
      <c r="F509" s="6" t="s">
        <v>496</v>
      </c>
      <c r="G509" s="4"/>
      <c r="H509" s="39" t="s">
        <v>909</v>
      </c>
      <c r="I509" s="4"/>
    </row>
    <row r="510" spans="1:9" ht="25.5" x14ac:dyDescent="0.25">
      <c r="A510" s="4" t="s">
        <v>439</v>
      </c>
      <c r="B510" s="4" t="s">
        <v>484</v>
      </c>
      <c r="C510" s="4" t="s">
        <v>497</v>
      </c>
      <c r="D510" s="5" t="s">
        <v>759</v>
      </c>
      <c r="E510" s="5" t="s">
        <v>858</v>
      </c>
      <c r="F510" s="6" t="s">
        <v>498</v>
      </c>
      <c r="G510" s="4"/>
      <c r="H510" s="39" t="s">
        <v>909</v>
      </c>
      <c r="I510" s="4"/>
    </row>
    <row r="511" spans="1:9" x14ac:dyDescent="0.25">
      <c r="A511" s="4" t="s">
        <v>439</v>
      </c>
      <c r="B511" s="4" t="s">
        <v>484</v>
      </c>
      <c r="C511" s="4" t="s">
        <v>65</v>
      </c>
      <c r="D511" s="5" t="s">
        <v>759</v>
      </c>
      <c r="E511" s="5" t="s">
        <v>858</v>
      </c>
      <c r="F511" s="6">
        <v>5</v>
      </c>
      <c r="G511" s="4"/>
      <c r="H511" s="40" t="s">
        <v>66</v>
      </c>
      <c r="I511" s="37"/>
    </row>
    <row r="512" spans="1:9" ht="25.5" x14ac:dyDescent="0.25">
      <c r="A512" s="4" t="s">
        <v>797</v>
      </c>
      <c r="B512" s="4" t="s">
        <v>484</v>
      </c>
      <c r="C512" s="4" t="s">
        <v>67</v>
      </c>
      <c r="D512" s="5" t="s">
        <v>759</v>
      </c>
      <c r="E512" s="5" t="s">
        <v>858</v>
      </c>
      <c r="F512" s="6" t="s">
        <v>64</v>
      </c>
      <c r="G512" s="4"/>
      <c r="H512" s="39" t="s">
        <v>910</v>
      </c>
      <c r="I512" s="4"/>
    </row>
    <row r="513" spans="1:9" ht="25.5" x14ac:dyDescent="0.25">
      <c r="A513" s="4" t="s">
        <v>797</v>
      </c>
      <c r="B513" s="4" t="s">
        <v>484</v>
      </c>
      <c r="C513" s="4" t="s">
        <v>68</v>
      </c>
      <c r="D513" s="5" t="s">
        <v>759</v>
      </c>
      <c r="E513" s="5" t="s">
        <v>858</v>
      </c>
      <c r="F513" s="6" t="s">
        <v>69</v>
      </c>
      <c r="G513" s="4"/>
      <c r="H513" s="39" t="s">
        <v>910</v>
      </c>
      <c r="I513" s="4"/>
    </row>
    <row r="514" spans="1:9" ht="25.5" x14ac:dyDescent="0.25">
      <c r="A514" s="4" t="s">
        <v>811</v>
      </c>
      <c r="B514" s="4" t="s">
        <v>445</v>
      </c>
      <c r="C514" s="4" t="s">
        <v>447</v>
      </c>
      <c r="D514" s="5" t="s">
        <v>799</v>
      </c>
      <c r="E514" s="5" t="s">
        <v>858</v>
      </c>
      <c r="F514" s="6" t="s">
        <v>408</v>
      </c>
      <c r="G514" s="4"/>
      <c r="H514" s="39" t="s">
        <v>913</v>
      </c>
      <c r="I514" s="4"/>
    </row>
    <row r="515" spans="1:9" x14ac:dyDescent="0.25">
      <c r="A515" s="4" t="s">
        <v>788</v>
      </c>
      <c r="B515" s="4" t="s">
        <v>484</v>
      </c>
      <c r="C515" s="4" t="s">
        <v>914</v>
      </c>
      <c r="D515" s="5" t="s">
        <v>799</v>
      </c>
      <c r="E515" s="5" t="s">
        <v>858</v>
      </c>
      <c r="F515" s="6">
        <v>10</v>
      </c>
      <c r="G515" s="4"/>
      <c r="H515" s="39"/>
      <c r="I515" s="4"/>
    </row>
    <row r="516" spans="1:9" ht="25.5" x14ac:dyDescent="0.25">
      <c r="A516" s="4" t="s">
        <v>788</v>
      </c>
      <c r="B516" s="4" t="s">
        <v>484</v>
      </c>
      <c r="C516" s="4" t="s">
        <v>62</v>
      </c>
      <c r="D516" s="5" t="s">
        <v>799</v>
      </c>
      <c r="E516" s="5" t="s">
        <v>858</v>
      </c>
      <c r="F516" s="6" t="s">
        <v>64</v>
      </c>
      <c r="G516" s="4"/>
      <c r="H516" s="39"/>
      <c r="I516" s="4"/>
    </row>
    <row r="517" spans="1:9" ht="25.5" x14ac:dyDescent="0.25">
      <c r="A517" s="4" t="s">
        <v>788</v>
      </c>
      <c r="B517" s="4" t="s">
        <v>484</v>
      </c>
      <c r="C517" s="4" t="s">
        <v>63</v>
      </c>
      <c r="D517" s="5" t="s">
        <v>799</v>
      </c>
      <c r="E517" s="5" t="s">
        <v>858</v>
      </c>
      <c r="F517" s="6" t="s">
        <v>503</v>
      </c>
      <c r="G517" s="4"/>
      <c r="H517" s="39"/>
      <c r="I517" s="4"/>
    </row>
    <row r="518" spans="1:9" ht="25.5" x14ac:dyDescent="0.25">
      <c r="A518" s="4" t="s">
        <v>802</v>
      </c>
      <c r="B518" s="4" t="s">
        <v>484</v>
      </c>
      <c r="C518" s="4" t="s">
        <v>493</v>
      </c>
      <c r="D518" s="5" t="s">
        <v>799</v>
      </c>
      <c r="E518" s="5" t="s">
        <v>858</v>
      </c>
      <c r="F518" s="6" t="s">
        <v>494</v>
      </c>
      <c r="G518" s="4"/>
      <c r="H518" s="39"/>
      <c r="I518" s="4"/>
    </row>
    <row r="519" spans="1:9" ht="25.5" x14ac:dyDescent="0.25">
      <c r="A519" s="4" t="s">
        <v>824</v>
      </c>
      <c r="B519" s="4" t="s">
        <v>484</v>
      </c>
      <c r="C519" s="4" t="s">
        <v>1050</v>
      </c>
      <c r="D519" s="5" t="s">
        <v>799</v>
      </c>
      <c r="E519" s="5" t="s">
        <v>858</v>
      </c>
      <c r="F519" s="6" t="s">
        <v>494</v>
      </c>
      <c r="G519" s="4"/>
      <c r="H519" s="39" t="s">
        <v>911</v>
      </c>
      <c r="I519" s="4"/>
    </row>
    <row r="520" spans="1:9" ht="25.5" x14ac:dyDescent="0.25">
      <c r="A520" s="4" t="s">
        <v>371</v>
      </c>
      <c r="B520" s="4" t="s">
        <v>445</v>
      </c>
      <c r="C520" s="4" t="s">
        <v>1118</v>
      </c>
      <c r="D520" s="5" t="s">
        <v>790</v>
      </c>
      <c r="E520" s="5" t="s">
        <v>812</v>
      </c>
      <c r="F520" s="6">
        <v>15</v>
      </c>
      <c r="G520" s="4"/>
      <c r="H520" s="39" t="s">
        <v>1119</v>
      </c>
      <c r="I520" s="4" t="s">
        <v>1120</v>
      </c>
    </row>
  </sheetData>
  <autoFilter ref="A1:H520">
    <sortState ref="A2:I322">
      <sortCondition ref="F2:F322"/>
      <sortCondition ref="E2:E322"/>
    </sortState>
  </autoFilter>
  <phoneticPr fontId="3" type="noConversion"/>
  <pageMargins left="0.27" right="0.22" top="0.28999999999999998" bottom="0.28999999999999998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M1054"/>
  <sheetViews>
    <sheetView tabSelected="1" showWhiteSpace="0" view="pageLayout" topLeftCell="A476" zoomScale="110" zoomScaleNormal="125" zoomScalePageLayoutView="110" workbookViewId="0">
      <selection activeCell="B544" sqref="B544"/>
    </sheetView>
  </sheetViews>
  <sheetFormatPr baseColWidth="10" defaultColWidth="11.42578125" defaultRowHeight="18" customHeight="1" x14ac:dyDescent="0.15"/>
  <cols>
    <col min="1" max="1" width="7.140625" style="64" customWidth="1"/>
    <col min="2" max="2" width="6.5703125" style="65" customWidth="1"/>
    <col min="3" max="3" width="7" style="68" customWidth="1"/>
    <col min="4" max="4" width="4.5703125" style="111" customWidth="1"/>
    <col min="5" max="5" width="18.7109375" style="60" customWidth="1"/>
    <col min="6" max="6" width="31.7109375" style="60" customWidth="1"/>
    <col min="7" max="7" width="24.42578125" style="60" customWidth="1"/>
    <col min="8" max="8" width="15.28515625" style="60" customWidth="1"/>
    <col min="9" max="9" width="6.140625" style="77" customWidth="1"/>
    <col min="10" max="10" width="6.140625" style="266" customWidth="1"/>
    <col min="11" max="11" width="6.140625" style="77" customWidth="1"/>
    <col min="12" max="12" width="4.140625" style="61" customWidth="1"/>
    <col min="13" max="13" width="4.28515625" style="61" customWidth="1"/>
    <col min="14" max="16384" width="11.42578125" style="63"/>
  </cols>
  <sheetData>
    <row r="1" spans="1:13" s="78" customFormat="1" ht="18" customHeight="1" thickBot="1" x14ac:dyDescent="0.3">
      <c r="A1" s="114" t="s">
        <v>1126</v>
      </c>
      <c r="B1" s="115" t="s">
        <v>1636</v>
      </c>
      <c r="C1" s="116" t="s">
        <v>1635</v>
      </c>
      <c r="D1" s="117" t="s">
        <v>1634</v>
      </c>
      <c r="E1" s="118" t="s">
        <v>1135</v>
      </c>
      <c r="F1" s="118" t="s">
        <v>1127</v>
      </c>
      <c r="G1" s="118" t="s">
        <v>1141</v>
      </c>
      <c r="H1" s="118" t="s">
        <v>1137</v>
      </c>
      <c r="I1" s="175" t="s">
        <v>3622</v>
      </c>
      <c r="J1" s="265" t="s">
        <v>3623</v>
      </c>
      <c r="K1" s="175" t="s">
        <v>668</v>
      </c>
      <c r="L1" s="175" t="s">
        <v>1631</v>
      </c>
      <c r="M1" s="176" t="s">
        <v>1632</v>
      </c>
    </row>
    <row r="2" spans="1:13" s="62" customFormat="1" ht="18" customHeight="1" thickBot="1" x14ac:dyDescent="0.25">
      <c r="A2" s="126"/>
      <c r="B2" s="127"/>
      <c r="C2" s="127"/>
      <c r="D2" s="128"/>
      <c r="E2" s="127"/>
      <c r="F2" s="129" t="s">
        <v>1926</v>
      </c>
      <c r="G2" s="127"/>
      <c r="H2" s="127"/>
      <c r="I2" s="130"/>
      <c r="J2" s="130"/>
      <c r="K2" s="130"/>
      <c r="L2" s="127"/>
      <c r="M2" s="181"/>
    </row>
    <row r="3" spans="1:13" ht="18" customHeight="1" x14ac:dyDescent="0.15">
      <c r="A3" s="119" t="s">
        <v>688</v>
      </c>
      <c r="B3" s="120" t="s">
        <v>1130</v>
      </c>
      <c r="C3" s="121"/>
      <c r="D3" s="122">
        <v>20</v>
      </c>
      <c r="E3" s="123" t="s">
        <v>1136</v>
      </c>
      <c r="F3" s="123" t="s">
        <v>1138</v>
      </c>
      <c r="G3" s="123" t="s">
        <v>3670</v>
      </c>
      <c r="H3" s="123"/>
      <c r="I3" s="125" t="str">
        <f t="shared" ref="I3:I66" si="0">IF(IFERROR(SEARCH("toucher",$G3:$G3),FALSE),"Toucher",IF(IFERROR(SEARCH("regard",$G3:$G3),FALSE),"Regard",IF(IFERROR(SEARCH("voix",$G3:$G3),FALSE),"Voix",IF(IFERROR(SEARCH("lien",$G3:$G3),FALSE),"Lien mystique",IF(IFERROR(SEARCH("vue",$G3:$G3),FALSE),"Vue","Soi-même")))))</f>
        <v>Toucher</v>
      </c>
      <c r="J3" s="178" t="str">
        <f t="shared" ref="J3:J66" si="1">IF(IFERROR(SEARCH("A/C",$G3:$G3),FALSE),"A/C",IF(IFERROR(SEARCH("lune",$G3:$G3),FALSE),"Lune",IF(IFERROR(SEARCH("concentration",$G3:$G3),FALSE),"Concentration",IF(IFERROR(SEARCH("diamètre",$G3:$G3),FALSE),"Diamètre",IF(IFERROR(SEARCH("année",$G3:$G3),FALSE),"Année",IF(IFERROR(SEARCH("anneau",$G3:$G3),FALSE),"Anneau","Instant"))))))</f>
        <v>Instant</v>
      </c>
      <c r="K3" s="125" t="str">
        <f t="shared" ref="K3:K34" si="2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3" s="124" t="s">
        <v>1633</v>
      </c>
      <c r="M3" s="182">
        <v>117</v>
      </c>
    </row>
    <row r="4" spans="1:13" ht="18" customHeight="1" x14ac:dyDescent="0.15">
      <c r="A4" s="79" t="s">
        <v>688</v>
      </c>
      <c r="B4" s="80" t="s">
        <v>1130</v>
      </c>
      <c r="C4" s="81"/>
      <c r="D4" s="109">
        <v>20</v>
      </c>
      <c r="E4" s="82" t="s">
        <v>1139</v>
      </c>
      <c r="F4" s="82" t="s">
        <v>1140</v>
      </c>
      <c r="G4" s="82" t="s">
        <v>1144</v>
      </c>
      <c r="H4" s="82"/>
      <c r="I4" s="84" t="str">
        <f t="shared" si="0"/>
        <v>Toucher</v>
      </c>
      <c r="J4" s="177" t="str">
        <f t="shared" si="1"/>
        <v>Lune</v>
      </c>
      <c r="K4" s="84" t="str">
        <f t="shared" si="2"/>
        <v>Individu</v>
      </c>
      <c r="L4" s="83" t="s">
        <v>1633</v>
      </c>
      <c r="M4" s="183">
        <v>117</v>
      </c>
    </row>
    <row r="5" spans="1:13" ht="18" customHeight="1" x14ac:dyDescent="0.15">
      <c r="A5" s="79" t="s">
        <v>688</v>
      </c>
      <c r="B5" s="80" t="s">
        <v>1130</v>
      </c>
      <c r="C5" s="81"/>
      <c r="D5" s="109">
        <v>20</v>
      </c>
      <c r="E5" s="82" t="s">
        <v>1435</v>
      </c>
      <c r="F5" s="82" t="s">
        <v>1436</v>
      </c>
      <c r="G5" s="82" t="s">
        <v>3644</v>
      </c>
      <c r="H5" s="113" t="s">
        <v>3</v>
      </c>
      <c r="I5" s="84" t="str">
        <f t="shared" si="0"/>
        <v>Toucher</v>
      </c>
      <c r="J5" s="177" t="str">
        <f t="shared" si="1"/>
        <v>Instant</v>
      </c>
      <c r="K5" s="84" t="str">
        <f t="shared" si="2"/>
        <v>Individu</v>
      </c>
      <c r="L5" s="83" t="s">
        <v>1437</v>
      </c>
      <c r="M5" s="183">
        <v>99</v>
      </c>
    </row>
    <row r="6" spans="1:13" ht="18" customHeight="1" x14ac:dyDescent="0.15">
      <c r="A6" s="79" t="s">
        <v>688</v>
      </c>
      <c r="B6" s="80" t="s">
        <v>1130</v>
      </c>
      <c r="C6" s="81"/>
      <c r="D6" s="109">
        <v>20</v>
      </c>
      <c r="E6" s="82" t="s">
        <v>1862</v>
      </c>
      <c r="F6" s="82" t="s">
        <v>1863</v>
      </c>
      <c r="G6" s="82" t="s">
        <v>1864</v>
      </c>
      <c r="H6" s="82" t="s">
        <v>1922</v>
      </c>
      <c r="I6" s="84" t="str">
        <f t="shared" si="0"/>
        <v>Toucher</v>
      </c>
      <c r="J6" s="177" t="str">
        <f t="shared" si="1"/>
        <v>Diamètre</v>
      </c>
      <c r="K6" s="84" t="str">
        <f t="shared" si="2"/>
        <v>Individu</v>
      </c>
      <c r="L6" s="83" t="s">
        <v>1861</v>
      </c>
      <c r="M6" s="183">
        <v>60</v>
      </c>
    </row>
    <row r="7" spans="1:13" ht="18" customHeight="1" x14ac:dyDescent="0.15">
      <c r="A7" s="79" t="s">
        <v>688</v>
      </c>
      <c r="B7" s="80" t="s">
        <v>1130</v>
      </c>
      <c r="C7" s="81"/>
      <c r="D7" s="109">
        <v>20</v>
      </c>
      <c r="E7" s="82" t="s">
        <v>1865</v>
      </c>
      <c r="F7" s="82" t="s">
        <v>1866</v>
      </c>
      <c r="G7" s="82" t="s">
        <v>1923</v>
      </c>
      <c r="H7" s="82"/>
      <c r="I7" s="84" t="str">
        <f t="shared" si="0"/>
        <v>Toucher</v>
      </c>
      <c r="J7" s="177" t="str">
        <f t="shared" si="1"/>
        <v>A/C</v>
      </c>
      <c r="K7" s="84" t="str">
        <f t="shared" si="2"/>
        <v>Individu</v>
      </c>
      <c r="L7" s="83" t="s">
        <v>1867</v>
      </c>
      <c r="M7" s="183">
        <v>87</v>
      </c>
    </row>
    <row r="8" spans="1:13" ht="18" customHeight="1" x14ac:dyDescent="0.15">
      <c r="A8" s="79" t="s">
        <v>688</v>
      </c>
      <c r="B8" s="80" t="s">
        <v>1130</v>
      </c>
      <c r="C8" s="81"/>
      <c r="D8" s="109">
        <v>20</v>
      </c>
      <c r="E8" s="82" t="s">
        <v>1868</v>
      </c>
      <c r="F8" s="82" t="s">
        <v>1869</v>
      </c>
      <c r="G8" s="82" t="s">
        <v>1923</v>
      </c>
      <c r="H8" s="82"/>
      <c r="I8" s="84" t="str">
        <f t="shared" si="0"/>
        <v>Toucher</v>
      </c>
      <c r="J8" s="177" t="str">
        <f t="shared" si="1"/>
        <v>A/C</v>
      </c>
      <c r="K8" s="84" t="str">
        <f t="shared" si="2"/>
        <v>Individu</v>
      </c>
      <c r="L8" s="83" t="s">
        <v>1867</v>
      </c>
      <c r="M8" s="183">
        <v>56</v>
      </c>
    </row>
    <row r="9" spans="1:13" ht="18" customHeight="1" x14ac:dyDescent="0.15">
      <c r="A9" s="79" t="s">
        <v>688</v>
      </c>
      <c r="B9" s="80" t="s">
        <v>1130</v>
      </c>
      <c r="C9" s="81"/>
      <c r="D9" s="109">
        <v>25</v>
      </c>
      <c r="E9" s="82" t="s">
        <v>1870</v>
      </c>
      <c r="F9" s="82" t="s">
        <v>1871</v>
      </c>
      <c r="G9" s="82" t="s">
        <v>1924</v>
      </c>
      <c r="H9" s="82"/>
      <c r="I9" s="84" t="str">
        <f t="shared" si="0"/>
        <v>Toucher</v>
      </c>
      <c r="J9" s="177" t="str">
        <f t="shared" si="1"/>
        <v>A/C</v>
      </c>
      <c r="K9" s="84" t="str">
        <f t="shared" si="2"/>
        <v>Individu</v>
      </c>
      <c r="L9" s="83" t="s">
        <v>1867</v>
      </c>
      <c r="M9" s="183">
        <v>83</v>
      </c>
    </row>
    <row r="10" spans="1:13" ht="18" customHeight="1" x14ac:dyDescent="0.15">
      <c r="A10" s="79" t="s">
        <v>688</v>
      </c>
      <c r="B10" s="80" t="s">
        <v>1130</v>
      </c>
      <c r="C10" s="85" t="s">
        <v>1133</v>
      </c>
      <c r="D10" s="109">
        <v>25</v>
      </c>
      <c r="E10" s="82" t="s">
        <v>1884</v>
      </c>
      <c r="F10" s="82" t="s">
        <v>1885</v>
      </c>
      <c r="G10" s="82" t="s">
        <v>3624</v>
      </c>
      <c r="H10" s="82" t="s">
        <v>1886</v>
      </c>
      <c r="I10" s="84" t="str">
        <f t="shared" si="0"/>
        <v>Toucher</v>
      </c>
      <c r="J10" s="177" t="str">
        <f t="shared" si="1"/>
        <v>Diamètre</v>
      </c>
      <c r="K10" s="84" t="str">
        <f t="shared" si="2"/>
        <v>Individu</v>
      </c>
      <c r="L10" s="83" t="s">
        <v>1887</v>
      </c>
      <c r="M10" s="183">
        <v>34</v>
      </c>
    </row>
    <row r="11" spans="1:13" ht="18" customHeight="1" x14ac:dyDescent="0.15">
      <c r="A11" s="79" t="s">
        <v>688</v>
      </c>
      <c r="B11" s="80" t="s">
        <v>1130</v>
      </c>
      <c r="C11" s="81"/>
      <c r="D11" s="109">
        <v>30</v>
      </c>
      <c r="E11" s="82" t="s">
        <v>1872</v>
      </c>
      <c r="F11" s="82" t="s">
        <v>1873</v>
      </c>
      <c r="G11" s="82" t="s">
        <v>1921</v>
      </c>
      <c r="H11" s="82" t="s">
        <v>1874</v>
      </c>
      <c r="I11" s="84" t="str">
        <f t="shared" si="0"/>
        <v>Toucher</v>
      </c>
      <c r="J11" s="177" t="str">
        <f t="shared" si="1"/>
        <v>A/C</v>
      </c>
      <c r="K11" s="84" t="str">
        <f t="shared" si="2"/>
        <v>Part</v>
      </c>
      <c r="L11" s="83" t="s">
        <v>1867</v>
      </c>
      <c r="M11" s="183">
        <v>83</v>
      </c>
    </row>
    <row r="12" spans="1:13" ht="18" customHeight="1" x14ac:dyDescent="0.15">
      <c r="A12" s="79" t="s">
        <v>688</v>
      </c>
      <c r="B12" s="80" t="s">
        <v>1130</v>
      </c>
      <c r="C12" s="81"/>
      <c r="D12" s="109">
        <v>30</v>
      </c>
      <c r="E12" s="82" t="s">
        <v>1876</v>
      </c>
      <c r="F12" s="82" t="s">
        <v>1875</v>
      </c>
      <c r="G12" s="82" t="s">
        <v>1921</v>
      </c>
      <c r="H12" s="82"/>
      <c r="I12" s="84" t="str">
        <f t="shared" si="0"/>
        <v>Toucher</v>
      </c>
      <c r="J12" s="177" t="str">
        <f t="shared" si="1"/>
        <v>A/C</v>
      </c>
      <c r="K12" s="84" t="str">
        <f t="shared" si="2"/>
        <v>Part</v>
      </c>
      <c r="L12" s="83" t="s">
        <v>1867</v>
      </c>
      <c r="M12" s="183">
        <v>83</v>
      </c>
    </row>
    <row r="13" spans="1:13" ht="18" customHeight="1" x14ac:dyDescent="0.15">
      <c r="A13" s="79" t="s">
        <v>688</v>
      </c>
      <c r="B13" s="80" t="s">
        <v>1130</v>
      </c>
      <c r="C13" s="85" t="s">
        <v>1133</v>
      </c>
      <c r="D13" s="109">
        <v>30</v>
      </c>
      <c r="E13" s="82" t="s">
        <v>1879</v>
      </c>
      <c r="F13" s="82" t="s">
        <v>1880</v>
      </c>
      <c r="G13" s="82" t="s">
        <v>3729</v>
      </c>
      <c r="H13" s="82" t="s">
        <v>1881</v>
      </c>
      <c r="I13" s="84" t="str">
        <f t="shared" si="0"/>
        <v>Toucher</v>
      </c>
      <c r="J13" s="177" t="str">
        <f t="shared" si="1"/>
        <v>A/C</v>
      </c>
      <c r="K13" s="84" t="str">
        <f t="shared" si="2"/>
        <v>Groupe</v>
      </c>
      <c r="L13" s="83" t="s">
        <v>1867</v>
      </c>
      <c r="M13" s="183">
        <v>12</v>
      </c>
    </row>
    <row r="14" spans="1:13" ht="18" customHeight="1" x14ac:dyDescent="0.15">
      <c r="A14" s="79" t="s">
        <v>688</v>
      </c>
      <c r="B14" s="80" t="s">
        <v>1130</v>
      </c>
      <c r="C14" s="81"/>
      <c r="D14" s="109">
        <v>30</v>
      </c>
      <c r="E14" s="82" t="s">
        <v>1882</v>
      </c>
      <c r="F14" s="82" t="s">
        <v>1883</v>
      </c>
      <c r="G14" s="82" t="s">
        <v>1920</v>
      </c>
      <c r="H14" s="82"/>
      <c r="I14" s="84" t="str">
        <f t="shared" si="0"/>
        <v>Toucher</v>
      </c>
      <c r="J14" s="177" t="str">
        <f t="shared" si="1"/>
        <v>A/C</v>
      </c>
      <c r="K14" s="84" t="str">
        <f t="shared" si="2"/>
        <v>Individu</v>
      </c>
      <c r="L14" s="83" t="s">
        <v>1867</v>
      </c>
      <c r="M14" s="183">
        <v>56</v>
      </c>
    </row>
    <row r="15" spans="1:13" ht="18" customHeight="1" x14ac:dyDescent="0.15">
      <c r="A15" s="79" t="s">
        <v>688</v>
      </c>
      <c r="B15" s="80" t="s">
        <v>1130</v>
      </c>
      <c r="C15" s="81"/>
      <c r="D15" s="109">
        <v>35</v>
      </c>
      <c r="E15" s="82" t="s">
        <v>1877</v>
      </c>
      <c r="F15" s="82" t="s">
        <v>3669</v>
      </c>
      <c r="G15" s="82" t="s">
        <v>3730</v>
      </c>
      <c r="H15" s="82" t="s">
        <v>1878</v>
      </c>
      <c r="I15" s="84" t="str">
        <f t="shared" si="0"/>
        <v>Toucher</v>
      </c>
      <c r="J15" s="177" t="str">
        <f t="shared" si="1"/>
        <v>A/C</v>
      </c>
      <c r="K15" s="84" t="str">
        <f t="shared" si="2"/>
        <v>Part</v>
      </c>
      <c r="L15" s="83" t="s">
        <v>1867</v>
      </c>
      <c r="M15" s="183">
        <v>83</v>
      </c>
    </row>
    <row r="16" spans="1:13" ht="18" customHeight="1" x14ac:dyDescent="0.15">
      <c r="A16" s="79" t="s">
        <v>688</v>
      </c>
      <c r="B16" s="80" t="s">
        <v>1130</v>
      </c>
      <c r="C16" s="81" t="s">
        <v>1525</v>
      </c>
      <c r="D16" s="109">
        <v>35</v>
      </c>
      <c r="E16" s="82" t="s">
        <v>1142</v>
      </c>
      <c r="F16" s="82" t="s">
        <v>1143</v>
      </c>
      <c r="G16" s="82" t="s">
        <v>3731</v>
      </c>
      <c r="H16" s="82" t="s">
        <v>1145</v>
      </c>
      <c r="I16" s="84" t="str">
        <f t="shared" si="0"/>
        <v>Voix</v>
      </c>
      <c r="J16" s="177" t="str">
        <f t="shared" si="1"/>
        <v>A/C</v>
      </c>
      <c r="K16" s="84" t="str">
        <f t="shared" si="2"/>
        <v>Groupe</v>
      </c>
      <c r="L16" s="83" t="s">
        <v>1633</v>
      </c>
      <c r="M16" s="183">
        <v>117</v>
      </c>
    </row>
    <row r="17" spans="1:13" ht="18" customHeight="1" x14ac:dyDescent="0.15">
      <c r="A17" s="79" t="s">
        <v>688</v>
      </c>
      <c r="B17" s="80" t="s">
        <v>1130</v>
      </c>
      <c r="C17" s="86" t="s">
        <v>1132</v>
      </c>
      <c r="D17" s="109">
        <v>35</v>
      </c>
      <c r="E17" s="82" t="s">
        <v>1888</v>
      </c>
      <c r="F17" s="82" t="s">
        <v>1889</v>
      </c>
      <c r="G17" s="82" t="s">
        <v>1890</v>
      </c>
      <c r="H17" s="82" t="s">
        <v>3672</v>
      </c>
      <c r="I17" s="84" t="str">
        <f t="shared" si="0"/>
        <v>Toucher</v>
      </c>
      <c r="J17" s="177" t="str">
        <f t="shared" si="1"/>
        <v>Instant</v>
      </c>
      <c r="K17" s="84" t="str">
        <f t="shared" si="2"/>
        <v>Individu</v>
      </c>
      <c r="L17" s="83" t="s">
        <v>1867</v>
      </c>
      <c r="M17" s="183">
        <v>83</v>
      </c>
    </row>
    <row r="18" spans="1:13" ht="18" customHeight="1" x14ac:dyDescent="0.15">
      <c r="A18" s="79" t="s">
        <v>688</v>
      </c>
      <c r="B18" s="80" t="s">
        <v>1130</v>
      </c>
      <c r="C18" s="81"/>
      <c r="D18" s="109">
        <v>35</v>
      </c>
      <c r="E18" s="82" t="s">
        <v>1146</v>
      </c>
      <c r="F18" s="82" t="s">
        <v>0</v>
      </c>
      <c r="G18" s="82" t="s">
        <v>1919</v>
      </c>
      <c r="H18" s="82"/>
      <c r="I18" s="84" t="str">
        <f t="shared" si="0"/>
        <v>Toucher</v>
      </c>
      <c r="J18" s="177" t="str">
        <f t="shared" si="1"/>
        <v>A/C</v>
      </c>
      <c r="K18" s="84" t="str">
        <f t="shared" si="2"/>
        <v>Individu</v>
      </c>
      <c r="L18" s="83" t="s">
        <v>1633</v>
      </c>
      <c r="M18" s="183">
        <v>117</v>
      </c>
    </row>
    <row r="19" spans="1:13" ht="18" customHeight="1" x14ac:dyDescent="0.15">
      <c r="A19" s="79" t="s">
        <v>688</v>
      </c>
      <c r="B19" s="80" t="s">
        <v>1130</v>
      </c>
      <c r="C19" s="81"/>
      <c r="D19" s="109">
        <v>40</v>
      </c>
      <c r="E19" s="82" t="s">
        <v>1891</v>
      </c>
      <c r="F19" s="82" t="s">
        <v>1892</v>
      </c>
      <c r="G19" s="82" t="s">
        <v>1013</v>
      </c>
      <c r="H19" s="113" t="s">
        <v>3</v>
      </c>
      <c r="I19" s="84" t="str">
        <f t="shared" si="0"/>
        <v>Toucher</v>
      </c>
      <c r="J19" s="177" t="str">
        <f t="shared" si="1"/>
        <v>Instant</v>
      </c>
      <c r="K19" s="84" t="str">
        <f t="shared" si="2"/>
        <v>Individu</v>
      </c>
      <c r="L19" s="83" t="s">
        <v>2386</v>
      </c>
      <c r="M19" s="183">
        <v>66</v>
      </c>
    </row>
    <row r="20" spans="1:13" ht="18" customHeight="1" x14ac:dyDescent="0.15">
      <c r="A20" s="79" t="s">
        <v>688</v>
      </c>
      <c r="B20" s="80" t="s">
        <v>1130</v>
      </c>
      <c r="C20" s="81"/>
      <c r="D20" s="109">
        <v>40</v>
      </c>
      <c r="E20" s="82" t="s">
        <v>1893</v>
      </c>
      <c r="F20" s="82" t="s">
        <v>1894</v>
      </c>
      <c r="G20" s="82" t="s">
        <v>1013</v>
      </c>
      <c r="H20" s="113" t="s">
        <v>3</v>
      </c>
      <c r="I20" s="84" t="str">
        <f t="shared" si="0"/>
        <v>Toucher</v>
      </c>
      <c r="J20" s="177" t="str">
        <f t="shared" si="1"/>
        <v>Instant</v>
      </c>
      <c r="K20" s="84" t="str">
        <f t="shared" si="2"/>
        <v>Individu</v>
      </c>
      <c r="L20" s="83" t="s">
        <v>2386</v>
      </c>
      <c r="M20" s="183">
        <v>66</v>
      </c>
    </row>
    <row r="21" spans="1:13" ht="18" customHeight="1" x14ac:dyDescent="0.15">
      <c r="A21" s="79" t="s">
        <v>688</v>
      </c>
      <c r="B21" s="80" t="s">
        <v>1130</v>
      </c>
      <c r="C21" s="85" t="s">
        <v>1133</v>
      </c>
      <c r="D21" s="109">
        <v>40</v>
      </c>
      <c r="E21" s="82" t="s">
        <v>1895</v>
      </c>
      <c r="F21" s="82" t="s">
        <v>1896</v>
      </c>
      <c r="G21" s="82" t="s">
        <v>1897</v>
      </c>
      <c r="H21" s="82"/>
      <c r="I21" s="84" t="str">
        <f t="shared" si="0"/>
        <v>Vue</v>
      </c>
      <c r="J21" s="177" t="str">
        <f t="shared" si="1"/>
        <v>A/C</v>
      </c>
      <c r="K21" s="84" t="str">
        <f t="shared" si="2"/>
        <v>Groupe</v>
      </c>
      <c r="L21" s="83" t="s">
        <v>1898</v>
      </c>
      <c r="M21" s="183">
        <v>139</v>
      </c>
    </row>
    <row r="22" spans="1:13" ht="18" customHeight="1" x14ac:dyDescent="0.15">
      <c r="A22" s="79" t="s">
        <v>688</v>
      </c>
      <c r="B22" s="80" t="s">
        <v>1130</v>
      </c>
      <c r="C22" s="85" t="s">
        <v>1133</v>
      </c>
      <c r="D22" s="109">
        <v>45</v>
      </c>
      <c r="E22" s="82" t="s">
        <v>1</v>
      </c>
      <c r="F22" s="82" t="s">
        <v>2</v>
      </c>
      <c r="G22" s="82" t="s">
        <v>3732</v>
      </c>
      <c r="H22" s="113" t="s">
        <v>3</v>
      </c>
      <c r="I22" s="84" t="str">
        <f t="shared" si="0"/>
        <v>Toucher</v>
      </c>
      <c r="J22" s="177" t="str">
        <f t="shared" si="1"/>
        <v>Lune</v>
      </c>
      <c r="K22" s="84" t="str">
        <f t="shared" si="2"/>
        <v>Groupe</v>
      </c>
      <c r="L22" s="83" t="s">
        <v>1633</v>
      </c>
      <c r="M22" s="183">
        <v>117</v>
      </c>
    </row>
    <row r="23" spans="1:13" ht="18" customHeight="1" x14ac:dyDescent="0.15">
      <c r="A23" s="79" t="s">
        <v>688</v>
      </c>
      <c r="B23" s="80" t="s">
        <v>1130</v>
      </c>
      <c r="C23" s="81" t="s">
        <v>3673</v>
      </c>
      <c r="D23" s="109">
        <v>50</v>
      </c>
      <c r="E23" s="82" t="s">
        <v>1899</v>
      </c>
      <c r="F23" s="82" t="s">
        <v>1900</v>
      </c>
      <c r="G23" s="82" t="s">
        <v>3733</v>
      </c>
      <c r="H23" s="113" t="s">
        <v>3674</v>
      </c>
      <c r="I23" s="84" t="str">
        <f t="shared" si="0"/>
        <v>Toucher</v>
      </c>
      <c r="J23" s="177" t="str">
        <f t="shared" si="1"/>
        <v>Instant</v>
      </c>
      <c r="K23" s="84" t="str">
        <f t="shared" si="2"/>
        <v>Groupe</v>
      </c>
      <c r="L23" s="83" t="s">
        <v>1898</v>
      </c>
      <c r="M23" s="183">
        <v>102</v>
      </c>
    </row>
    <row r="24" spans="1:13" ht="18" customHeight="1" x14ac:dyDescent="0.15">
      <c r="A24" s="79" t="s">
        <v>688</v>
      </c>
      <c r="B24" s="87" t="s">
        <v>1134</v>
      </c>
      <c r="C24" s="81"/>
      <c r="D24" s="109">
        <v>5</v>
      </c>
      <c r="E24" s="82" t="s">
        <v>4</v>
      </c>
      <c r="F24" s="82" t="s">
        <v>1499</v>
      </c>
      <c r="G24" s="82" t="s">
        <v>3671</v>
      </c>
      <c r="H24" s="82" t="s">
        <v>1500</v>
      </c>
      <c r="I24" s="84" t="str">
        <f t="shared" si="0"/>
        <v>Lien mystique</v>
      </c>
      <c r="J24" s="177" t="str">
        <f t="shared" si="1"/>
        <v>Instant</v>
      </c>
      <c r="K24" s="84" t="str">
        <f t="shared" si="2"/>
        <v>Individu</v>
      </c>
      <c r="L24" s="83" t="s">
        <v>1633</v>
      </c>
      <c r="M24" s="183">
        <v>117</v>
      </c>
    </row>
    <row r="25" spans="1:13" ht="18" customHeight="1" x14ac:dyDescent="0.15">
      <c r="A25" s="79" t="s">
        <v>688</v>
      </c>
      <c r="B25" s="87" t="s">
        <v>1134</v>
      </c>
      <c r="C25" s="81"/>
      <c r="D25" s="109">
        <v>10</v>
      </c>
      <c r="E25" s="82" t="s">
        <v>1501</v>
      </c>
      <c r="F25" s="82" t="s">
        <v>1502</v>
      </c>
      <c r="G25" s="82" t="s">
        <v>1503</v>
      </c>
      <c r="H25" s="82"/>
      <c r="I25" s="84" t="str">
        <f t="shared" si="0"/>
        <v>Toucher</v>
      </c>
      <c r="J25" s="177" t="str">
        <f t="shared" si="1"/>
        <v>Concentration</v>
      </c>
      <c r="K25" s="84" t="str">
        <f t="shared" si="2"/>
        <v>Individu</v>
      </c>
      <c r="L25" s="83" t="s">
        <v>1633</v>
      </c>
      <c r="M25" s="183">
        <v>118</v>
      </c>
    </row>
    <row r="26" spans="1:13" ht="18" customHeight="1" x14ac:dyDescent="0.15">
      <c r="A26" s="79" t="s">
        <v>688</v>
      </c>
      <c r="B26" s="87" t="s">
        <v>1134</v>
      </c>
      <c r="C26" s="81" t="s">
        <v>691</v>
      </c>
      <c r="D26" s="109">
        <v>15</v>
      </c>
      <c r="E26" s="82" t="s">
        <v>1440</v>
      </c>
      <c r="F26" s="82" t="s">
        <v>1441</v>
      </c>
      <c r="G26" s="82" t="s">
        <v>1442</v>
      </c>
      <c r="H26" s="82"/>
      <c r="I26" s="84" t="str">
        <f t="shared" si="0"/>
        <v>Toucher</v>
      </c>
      <c r="J26" s="177" t="str">
        <f t="shared" si="1"/>
        <v>Instant</v>
      </c>
      <c r="K26" s="84" t="str">
        <f t="shared" si="2"/>
        <v>Individu</v>
      </c>
      <c r="L26" s="83" t="s">
        <v>1437</v>
      </c>
      <c r="M26" s="183">
        <v>100</v>
      </c>
    </row>
    <row r="27" spans="1:13" ht="18" customHeight="1" thickBot="1" x14ac:dyDescent="0.2">
      <c r="A27" s="208" t="s">
        <v>688</v>
      </c>
      <c r="B27" s="209" t="s">
        <v>1134</v>
      </c>
      <c r="C27" s="169"/>
      <c r="D27" s="170">
        <v>20</v>
      </c>
      <c r="E27" s="171" t="s">
        <v>1902</v>
      </c>
      <c r="F27" s="171" t="s">
        <v>1903</v>
      </c>
      <c r="G27" s="171" t="s">
        <v>1904</v>
      </c>
      <c r="H27" s="171"/>
      <c r="I27" s="173" t="str">
        <f t="shared" si="0"/>
        <v>Soi-même</v>
      </c>
      <c r="J27" s="180" t="str">
        <f t="shared" si="1"/>
        <v>Instant</v>
      </c>
      <c r="K27" s="173" t="str">
        <f t="shared" si="2"/>
        <v>Individu</v>
      </c>
      <c r="L27" s="172" t="s">
        <v>1901</v>
      </c>
      <c r="M27" s="185">
        <v>93</v>
      </c>
    </row>
    <row r="28" spans="1:13" ht="24.75" customHeight="1" x14ac:dyDescent="0.15">
      <c r="A28" s="210" t="s">
        <v>688</v>
      </c>
      <c r="B28" s="211" t="s">
        <v>1134</v>
      </c>
      <c r="C28" s="212"/>
      <c r="D28" s="213">
        <v>25</v>
      </c>
      <c r="E28" s="214" t="s">
        <v>1504</v>
      </c>
      <c r="F28" s="214" t="s">
        <v>1505</v>
      </c>
      <c r="G28" s="214" t="s">
        <v>1506</v>
      </c>
      <c r="H28" s="214" t="s">
        <v>1507</v>
      </c>
      <c r="I28" s="215" t="str">
        <f t="shared" si="0"/>
        <v>Toucher</v>
      </c>
      <c r="J28" s="216" t="str">
        <f t="shared" si="1"/>
        <v>Concentration</v>
      </c>
      <c r="K28" s="215" t="str">
        <f t="shared" si="2"/>
        <v>Individu</v>
      </c>
      <c r="L28" s="217" t="s">
        <v>1633</v>
      </c>
      <c r="M28" s="218">
        <v>118</v>
      </c>
    </row>
    <row r="29" spans="1:13" ht="33.75" customHeight="1" x14ac:dyDescent="0.15">
      <c r="A29" s="79" t="s">
        <v>688</v>
      </c>
      <c r="B29" s="87" t="s">
        <v>1134</v>
      </c>
      <c r="C29" s="81" t="s">
        <v>691</v>
      </c>
      <c r="D29" s="109">
        <v>25</v>
      </c>
      <c r="E29" s="82" t="s">
        <v>1443</v>
      </c>
      <c r="F29" s="82" t="s">
        <v>1444</v>
      </c>
      <c r="G29" s="82" t="s">
        <v>3648</v>
      </c>
      <c r="H29" s="82"/>
      <c r="I29" s="84" t="str">
        <f t="shared" si="0"/>
        <v>Toucher</v>
      </c>
      <c r="J29" s="177" t="str">
        <f t="shared" si="1"/>
        <v>Instant</v>
      </c>
      <c r="K29" s="84" t="str">
        <f t="shared" si="2"/>
        <v>Pièce</v>
      </c>
      <c r="L29" s="83" t="s">
        <v>1437</v>
      </c>
      <c r="M29" s="183">
        <v>100</v>
      </c>
    </row>
    <row r="30" spans="1:13" ht="18" customHeight="1" x14ac:dyDescent="0.15">
      <c r="A30" s="79" t="s">
        <v>688</v>
      </c>
      <c r="B30" s="87" t="s">
        <v>1134</v>
      </c>
      <c r="C30" s="81"/>
      <c r="D30" s="109">
        <v>25</v>
      </c>
      <c r="E30" s="82" t="s">
        <v>296</v>
      </c>
      <c r="F30" s="82" t="s">
        <v>297</v>
      </c>
      <c r="G30" s="82" t="s">
        <v>89</v>
      </c>
      <c r="H30" s="82"/>
      <c r="I30" s="84" t="str">
        <f t="shared" si="0"/>
        <v>Lien mystique</v>
      </c>
      <c r="J30" s="177" t="str">
        <f t="shared" si="1"/>
        <v>Concentration</v>
      </c>
      <c r="K30" s="84" t="str">
        <f t="shared" si="2"/>
        <v>Individu</v>
      </c>
      <c r="L30" s="83" t="s">
        <v>1437</v>
      </c>
      <c r="M30" s="183">
        <v>100</v>
      </c>
    </row>
    <row r="31" spans="1:13" ht="18" customHeight="1" x14ac:dyDescent="0.15">
      <c r="A31" s="79" t="s">
        <v>688</v>
      </c>
      <c r="B31" s="87" t="s">
        <v>1134</v>
      </c>
      <c r="C31" s="81"/>
      <c r="D31" s="109">
        <v>30</v>
      </c>
      <c r="E31" s="82" t="s">
        <v>1508</v>
      </c>
      <c r="F31" s="82" t="s">
        <v>1509</v>
      </c>
      <c r="G31" s="82" t="s">
        <v>1510</v>
      </c>
      <c r="H31" s="82"/>
      <c r="I31" s="84" t="str">
        <f t="shared" si="0"/>
        <v>Soi-même</v>
      </c>
      <c r="J31" s="177" t="str">
        <f t="shared" si="1"/>
        <v>A/C</v>
      </c>
      <c r="K31" s="84" t="str">
        <f t="shared" si="2"/>
        <v>Individu</v>
      </c>
      <c r="L31" s="83" t="s">
        <v>1633</v>
      </c>
      <c r="M31" s="183">
        <v>118</v>
      </c>
    </row>
    <row r="32" spans="1:13" ht="18" customHeight="1" x14ac:dyDescent="0.15">
      <c r="A32" s="79" t="s">
        <v>688</v>
      </c>
      <c r="B32" s="87" t="s">
        <v>1134</v>
      </c>
      <c r="C32" s="81" t="s">
        <v>3675</v>
      </c>
      <c r="D32" s="109">
        <v>30</v>
      </c>
      <c r="E32" s="82" t="s">
        <v>296</v>
      </c>
      <c r="F32" s="82" t="s">
        <v>297</v>
      </c>
      <c r="G32" s="82" t="s">
        <v>2092</v>
      </c>
      <c r="H32" s="82" t="s">
        <v>1925</v>
      </c>
      <c r="I32" s="84" t="str">
        <f t="shared" si="0"/>
        <v>Lien mystique</v>
      </c>
      <c r="J32" s="177" t="str">
        <f t="shared" si="1"/>
        <v>Concentration</v>
      </c>
      <c r="K32" s="84" t="str">
        <f t="shared" si="2"/>
        <v>Individu</v>
      </c>
      <c r="L32" s="83" t="s">
        <v>1437</v>
      </c>
      <c r="M32" s="183">
        <v>100</v>
      </c>
    </row>
    <row r="33" spans="1:13" ht="18" customHeight="1" x14ac:dyDescent="0.15">
      <c r="A33" s="79" t="s">
        <v>688</v>
      </c>
      <c r="B33" s="87" t="s">
        <v>1134</v>
      </c>
      <c r="C33" s="85" t="s">
        <v>1133</v>
      </c>
      <c r="D33" s="109">
        <v>45</v>
      </c>
      <c r="E33" s="82" t="s">
        <v>1905</v>
      </c>
      <c r="F33" s="82" t="s">
        <v>1906</v>
      </c>
      <c r="G33" s="82" t="s">
        <v>1907</v>
      </c>
      <c r="H33" s="82"/>
      <c r="I33" s="84" t="str">
        <f t="shared" si="0"/>
        <v>Lien mystique</v>
      </c>
      <c r="J33" s="177" t="str">
        <f t="shared" si="1"/>
        <v>A/C</v>
      </c>
      <c r="K33" s="84" t="str">
        <f t="shared" si="2"/>
        <v>Groupe</v>
      </c>
      <c r="L33" s="83" t="s">
        <v>1898</v>
      </c>
      <c r="M33" s="183">
        <v>138</v>
      </c>
    </row>
    <row r="34" spans="1:13" ht="18" customHeight="1" x14ac:dyDescent="0.15">
      <c r="A34" s="79" t="s">
        <v>688</v>
      </c>
      <c r="B34" s="86" t="s">
        <v>1132</v>
      </c>
      <c r="C34" s="81"/>
      <c r="D34" s="109">
        <v>15</v>
      </c>
      <c r="E34" s="82" t="s">
        <v>1511</v>
      </c>
      <c r="F34" s="82" t="s">
        <v>1512</v>
      </c>
      <c r="G34" s="82" t="s">
        <v>1513</v>
      </c>
      <c r="H34" s="82"/>
      <c r="I34" s="84" t="str">
        <f t="shared" si="0"/>
        <v>Toucher</v>
      </c>
      <c r="J34" s="177" t="str">
        <f t="shared" si="1"/>
        <v>A/C</v>
      </c>
      <c r="K34" s="84" t="str">
        <f t="shared" si="2"/>
        <v>Individu</v>
      </c>
      <c r="L34" s="83" t="s">
        <v>1633</v>
      </c>
      <c r="M34" s="183">
        <v>118</v>
      </c>
    </row>
    <row r="35" spans="1:13" ht="18" customHeight="1" x14ac:dyDescent="0.15">
      <c r="A35" s="79" t="s">
        <v>688</v>
      </c>
      <c r="B35" s="86" t="s">
        <v>1132</v>
      </c>
      <c r="C35" s="81"/>
      <c r="D35" s="109">
        <v>15</v>
      </c>
      <c r="E35" s="82" t="s">
        <v>1514</v>
      </c>
      <c r="F35" s="82" t="s">
        <v>1515</v>
      </c>
      <c r="G35" s="82" t="s">
        <v>1513</v>
      </c>
      <c r="H35" s="82"/>
      <c r="I35" s="84" t="str">
        <f t="shared" si="0"/>
        <v>Toucher</v>
      </c>
      <c r="J35" s="177" t="str">
        <f t="shared" si="1"/>
        <v>A/C</v>
      </c>
      <c r="K35" s="84" t="str">
        <f t="shared" ref="K35:K70" si="3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35" s="83" t="s">
        <v>1633</v>
      </c>
      <c r="M35" s="183">
        <v>118</v>
      </c>
    </row>
    <row r="36" spans="1:13" ht="24.75" customHeight="1" x14ac:dyDescent="0.15">
      <c r="A36" s="79" t="s">
        <v>688</v>
      </c>
      <c r="B36" s="86" t="s">
        <v>1132</v>
      </c>
      <c r="C36" s="81"/>
      <c r="D36" s="109">
        <v>15</v>
      </c>
      <c r="E36" s="82" t="s">
        <v>1648</v>
      </c>
      <c r="F36" s="82" t="s">
        <v>1516</v>
      </c>
      <c r="G36" s="82" t="s">
        <v>1513</v>
      </c>
      <c r="H36" s="82" t="s">
        <v>1517</v>
      </c>
      <c r="I36" s="84" t="str">
        <f t="shared" si="0"/>
        <v>Toucher</v>
      </c>
      <c r="J36" s="177" t="str">
        <f t="shared" si="1"/>
        <v>A/C</v>
      </c>
      <c r="K36" s="84" t="str">
        <f t="shared" si="3"/>
        <v>Individu</v>
      </c>
      <c r="L36" s="83" t="s">
        <v>1633</v>
      </c>
      <c r="M36" s="183">
        <v>118</v>
      </c>
    </row>
    <row r="37" spans="1:13" ht="18" customHeight="1" x14ac:dyDescent="0.15">
      <c r="A37" s="79" t="s">
        <v>688</v>
      </c>
      <c r="B37" s="86" t="s">
        <v>1132</v>
      </c>
      <c r="C37" s="81"/>
      <c r="D37" s="109">
        <v>15</v>
      </c>
      <c r="E37" s="82" t="s">
        <v>1908</v>
      </c>
      <c r="F37" s="82" t="s">
        <v>1909</v>
      </c>
      <c r="G37" s="82" t="s">
        <v>1910</v>
      </c>
      <c r="H37" s="82"/>
      <c r="I37" s="84" t="str">
        <f t="shared" si="0"/>
        <v>Soi-même</v>
      </c>
      <c r="J37" s="177" t="str">
        <f t="shared" si="1"/>
        <v>A/C</v>
      </c>
      <c r="K37" s="84" t="str">
        <f t="shared" si="3"/>
        <v>Individu</v>
      </c>
      <c r="L37" s="83" t="s">
        <v>2386</v>
      </c>
      <c r="M37" s="183">
        <v>61</v>
      </c>
    </row>
    <row r="38" spans="1:13" ht="18" customHeight="1" x14ac:dyDescent="0.15">
      <c r="A38" s="79" t="s">
        <v>688</v>
      </c>
      <c r="B38" s="86" t="s">
        <v>1132</v>
      </c>
      <c r="C38" s="81"/>
      <c r="D38" s="109">
        <v>15</v>
      </c>
      <c r="E38" s="82" t="s">
        <v>1912</v>
      </c>
      <c r="F38" s="82" t="s">
        <v>1938</v>
      </c>
      <c r="G38" s="82" t="s">
        <v>1911</v>
      </c>
      <c r="H38" s="82"/>
      <c r="I38" s="84" t="str">
        <f t="shared" si="0"/>
        <v>Toucher</v>
      </c>
      <c r="J38" s="177" t="str">
        <f t="shared" si="1"/>
        <v>A/C</v>
      </c>
      <c r="K38" s="84" t="str">
        <f t="shared" si="3"/>
        <v>Groupe</v>
      </c>
      <c r="L38" s="83" t="s">
        <v>1437</v>
      </c>
      <c r="M38" s="183">
        <v>96</v>
      </c>
    </row>
    <row r="39" spans="1:13" ht="18" customHeight="1" x14ac:dyDescent="0.15">
      <c r="A39" s="79" t="s">
        <v>688</v>
      </c>
      <c r="B39" s="86" t="s">
        <v>1132</v>
      </c>
      <c r="C39" s="81"/>
      <c r="D39" s="109">
        <v>15</v>
      </c>
      <c r="E39" s="82" t="s">
        <v>1913</v>
      </c>
      <c r="F39" s="82" t="s">
        <v>1914</v>
      </c>
      <c r="G39" s="82" t="s">
        <v>1910</v>
      </c>
      <c r="H39" s="82"/>
      <c r="I39" s="84" t="str">
        <f t="shared" si="0"/>
        <v>Soi-même</v>
      </c>
      <c r="J39" s="177" t="str">
        <f t="shared" si="1"/>
        <v>A/C</v>
      </c>
      <c r="K39" s="84" t="str">
        <f t="shared" si="3"/>
        <v>Individu</v>
      </c>
      <c r="L39" s="83" t="s">
        <v>1915</v>
      </c>
      <c r="M39" s="183">
        <v>36</v>
      </c>
    </row>
    <row r="40" spans="1:13" ht="18" customHeight="1" x14ac:dyDescent="0.15">
      <c r="A40" s="79" t="s">
        <v>688</v>
      </c>
      <c r="B40" s="86" t="s">
        <v>1132</v>
      </c>
      <c r="C40" s="81"/>
      <c r="D40" s="109">
        <v>15</v>
      </c>
      <c r="E40" s="82" t="s">
        <v>1916</v>
      </c>
      <c r="F40" s="82" t="s">
        <v>1917</v>
      </c>
      <c r="G40" s="82" t="s">
        <v>1939</v>
      </c>
      <c r="H40" s="82"/>
      <c r="I40" s="84" t="str">
        <f t="shared" si="0"/>
        <v>Toucher</v>
      </c>
      <c r="J40" s="177" t="str">
        <f t="shared" si="1"/>
        <v>A/C</v>
      </c>
      <c r="K40" s="84" t="str">
        <f t="shared" si="3"/>
        <v>Groupe</v>
      </c>
      <c r="L40" s="83" t="s">
        <v>1867</v>
      </c>
      <c r="M40" s="183">
        <v>91</v>
      </c>
    </row>
    <row r="41" spans="1:13" ht="18" customHeight="1" x14ac:dyDescent="0.15">
      <c r="A41" s="79" t="s">
        <v>688</v>
      </c>
      <c r="B41" s="86" t="s">
        <v>1132</v>
      </c>
      <c r="C41" s="81"/>
      <c r="D41" s="109">
        <v>20</v>
      </c>
      <c r="E41" s="82" t="s">
        <v>1518</v>
      </c>
      <c r="F41" s="82" t="s">
        <v>1519</v>
      </c>
      <c r="G41" s="82" t="s">
        <v>1520</v>
      </c>
      <c r="H41" s="82"/>
      <c r="I41" s="84" t="str">
        <f t="shared" si="0"/>
        <v>Voix</v>
      </c>
      <c r="J41" s="177" t="str">
        <f t="shared" si="1"/>
        <v>A/C</v>
      </c>
      <c r="K41" s="84" t="str">
        <f t="shared" si="3"/>
        <v>Individu</v>
      </c>
      <c r="L41" s="83" t="s">
        <v>1633</v>
      </c>
      <c r="M41" s="183">
        <v>119</v>
      </c>
    </row>
    <row r="42" spans="1:13" ht="18" customHeight="1" x14ac:dyDescent="0.15">
      <c r="A42" s="79" t="s">
        <v>688</v>
      </c>
      <c r="B42" s="86" t="s">
        <v>1132</v>
      </c>
      <c r="C42" s="81" t="s">
        <v>3676</v>
      </c>
      <c r="D42" s="109">
        <v>20</v>
      </c>
      <c r="E42" s="82" t="s">
        <v>1445</v>
      </c>
      <c r="F42" s="82" t="s">
        <v>1447</v>
      </c>
      <c r="G42" s="82" t="s">
        <v>1448</v>
      </c>
      <c r="H42" s="82"/>
      <c r="I42" s="84" t="str">
        <f t="shared" si="0"/>
        <v>Soi-même</v>
      </c>
      <c r="J42" s="177" t="str">
        <f t="shared" si="1"/>
        <v>Diamètre</v>
      </c>
      <c r="K42" s="84" t="str">
        <f t="shared" si="3"/>
        <v>Individu</v>
      </c>
      <c r="L42" s="83" t="s">
        <v>1446</v>
      </c>
      <c r="M42" s="183">
        <v>100</v>
      </c>
    </row>
    <row r="43" spans="1:13" ht="18" customHeight="1" x14ac:dyDescent="0.15">
      <c r="A43" s="79" t="s">
        <v>688</v>
      </c>
      <c r="B43" s="86" t="s">
        <v>1132</v>
      </c>
      <c r="C43" s="85" t="s">
        <v>1937</v>
      </c>
      <c r="D43" s="109">
        <v>20</v>
      </c>
      <c r="E43" s="82" t="s">
        <v>1912</v>
      </c>
      <c r="F43" s="82" t="s">
        <v>1938</v>
      </c>
      <c r="G43" s="82" t="s">
        <v>1940</v>
      </c>
      <c r="H43" s="82" t="s">
        <v>1941</v>
      </c>
      <c r="I43" s="84" t="str">
        <f t="shared" si="0"/>
        <v>Toucher</v>
      </c>
      <c r="J43" s="177" t="str">
        <f t="shared" si="1"/>
        <v>A/C</v>
      </c>
      <c r="K43" s="84" t="str">
        <f t="shared" si="3"/>
        <v>Groupe</v>
      </c>
      <c r="L43" s="83" t="s">
        <v>1437</v>
      </c>
      <c r="M43" s="183">
        <v>96</v>
      </c>
    </row>
    <row r="44" spans="1:13" ht="18" customHeight="1" x14ac:dyDescent="0.15">
      <c r="A44" s="79" t="s">
        <v>688</v>
      </c>
      <c r="B44" s="86" t="s">
        <v>1132</v>
      </c>
      <c r="C44" s="81"/>
      <c r="D44" s="109">
        <v>20</v>
      </c>
      <c r="E44" s="82" t="s">
        <v>1942</v>
      </c>
      <c r="F44" s="82" t="s">
        <v>1943</v>
      </c>
      <c r="G44" s="82" t="s">
        <v>1944</v>
      </c>
      <c r="H44" s="82" t="s">
        <v>1945</v>
      </c>
      <c r="I44" s="84" t="str">
        <f t="shared" si="0"/>
        <v>Soi-même</v>
      </c>
      <c r="J44" s="177" t="str">
        <f t="shared" si="1"/>
        <v>A/C</v>
      </c>
      <c r="K44" s="84" t="str">
        <f t="shared" si="3"/>
        <v>Individu</v>
      </c>
      <c r="L44" s="83" t="s">
        <v>1915</v>
      </c>
      <c r="M44" s="183">
        <v>36</v>
      </c>
    </row>
    <row r="45" spans="1:13" ht="18" customHeight="1" x14ac:dyDescent="0.15">
      <c r="A45" s="79" t="s">
        <v>688</v>
      </c>
      <c r="B45" s="86" t="s">
        <v>1132</v>
      </c>
      <c r="C45" s="81"/>
      <c r="D45" s="109">
        <v>20</v>
      </c>
      <c r="E45" s="82" t="s">
        <v>1946</v>
      </c>
      <c r="F45" s="82" t="s">
        <v>1947</v>
      </c>
      <c r="G45" s="82" t="s">
        <v>1144</v>
      </c>
      <c r="H45" s="82"/>
      <c r="I45" s="84" t="str">
        <f t="shared" si="0"/>
        <v>Toucher</v>
      </c>
      <c r="J45" s="177" t="str">
        <f t="shared" si="1"/>
        <v>Lune</v>
      </c>
      <c r="K45" s="84" t="str">
        <f t="shared" si="3"/>
        <v>Individu</v>
      </c>
      <c r="L45" s="83" t="s">
        <v>1867</v>
      </c>
      <c r="M45" s="183">
        <v>83</v>
      </c>
    </row>
    <row r="46" spans="1:13" ht="18" customHeight="1" x14ac:dyDescent="0.15">
      <c r="A46" s="79" t="s">
        <v>688</v>
      </c>
      <c r="B46" s="86" t="s">
        <v>1132</v>
      </c>
      <c r="C46" s="81" t="s">
        <v>120</v>
      </c>
      <c r="D46" s="109">
        <v>20</v>
      </c>
      <c r="E46" s="82" t="s">
        <v>1948</v>
      </c>
      <c r="F46" s="82" t="s">
        <v>1949</v>
      </c>
      <c r="G46" s="82" t="s">
        <v>1950</v>
      </c>
      <c r="H46" s="82"/>
      <c r="I46" s="84" t="str">
        <f t="shared" si="0"/>
        <v>Toucher</v>
      </c>
      <c r="J46" s="177" t="str">
        <f t="shared" si="1"/>
        <v>Lune</v>
      </c>
      <c r="K46" s="84" t="str">
        <f t="shared" si="3"/>
        <v>Groupe</v>
      </c>
      <c r="L46" s="83" t="s">
        <v>1867</v>
      </c>
      <c r="M46" s="183">
        <v>56</v>
      </c>
    </row>
    <row r="47" spans="1:13" ht="18" customHeight="1" x14ac:dyDescent="0.15">
      <c r="A47" s="79" t="s">
        <v>688</v>
      </c>
      <c r="B47" s="86" t="s">
        <v>1132</v>
      </c>
      <c r="C47" s="81" t="s">
        <v>1522</v>
      </c>
      <c r="D47" s="109">
        <v>25</v>
      </c>
      <c r="E47" s="82" t="s">
        <v>1649</v>
      </c>
      <c r="F47" s="82" t="s">
        <v>1521</v>
      </c>
      <c r="G47" s="82" t="s">
        <v>1523</v>
      </c>
      <c r="H47" s="82" t="s">
        <v>1524</v>
      </c>
      <c r="I47" s="84" t="str">
        <f t="shared" si="0"/>
        <v>Toucher</v>
      </c>
      <c r="J47" s="177" t="str">
        <f t="shared" si="1"/>
        <v>A/C</v>
      </c>
      <c r="K47" s="84" t="str">
        <f t="shared" si="3"/>
        <v>Individu</v>
      </c>
      <c r="L47" s="83" t="s">
        <v>1633</v>
      </c>
      <c r="M47" s="183">
        <v>119</v>
      </c>
    </row>
    <row r="48" spans="1:13" ht="18" customHeight="1" x14ac:dyDescent="0.15">
      <c r="A48" s="79" t="s">
        <v>688</v>
      </c>
      <c r="B48" s="86" t="s">
        <v>1132</v>
      </c>
      <c r="C48" s="81"/>
      <c r="D48" s="109">
        <v>25</v>
      </c>
      <c r="E48" s="82" t="s">
        <v>1650</v>
      </c>
      <c r="F48" s="82" t="s">
        <v>1526</v>
      </c>
      <c r="G48" s="82" t="s">
        <v>1527</v>
      </c>
      <c r="H48" s="82" t="s">
        <v>1529</v>
      </c>
      <c r="I48" s="84" t="str">
        <f t="shared" si="0"/>
        <v>Voix</v>
      </c>
      <c r="J48" s="177" t="str">
        <f t="shared" si="1"/>
        <v>A/C</v>
      </c>
      <c r="K48" s="84" t="str">
        <f t="shared" si="3"/>
        <v>Individu</v>
      </c>
      <c r="L48" s="83" t="s">
        <v>1633</v>
      </c>
      <c r="M48" s="183">
        <v>119</v>
      </c>
    </row>
    <row r="49" spans="1:13" ht="18" customHeight="1" x14ac:dyDescent="0.15">
      <c r="A49" s="79" t="s">
        <v>688</v>
      </c>
      <c r="B49" s="86" t="s">
        <v>1132</v>
      </c>
      <c r="C49" s="81"/>
      <c r="D49" s="109">
        <v>30</v>
      </c>
      <c r="E49" s="82" t="s">
        <v>1951</v>
      </c>
      <c r="F49" s="82" t="s">
        <v>1952</v>
      </c>
      <c r="G49" s="82" t="s">
        <v>1953</v>
      </c>
      <c r="H49" s="82"/>
      <c r="I49" s="84" t="str">
        <f t="shared" si="0"/>
        <v>Voix</v>
      </c>
      <c r="J49" s="177" t="str">
        <f t="shared" si="1"/>
        <v>A/C</v>
      </c>
      <c r="K49" s="84" t="str">
        <f t="shared" si="3"/>
        <v>Groupe</v>
      </c>
      <c r="L49" s="83" t="s">
        <v>1867</v>
      </c>
      <c r="M49" s="183">
        <v>28</v>
      </c>
    </row>
    <row r="50" spans="1:13" ht="24.75" customHeight="1" x14ac:dyDescent="0.15">
      <c r="A50" s="79" t="s">
        <v>688</v>
      </c>
      <c r="B50" s="86" t="s">
        <v>1132</v>
      </c>
      <c r="C50" s="81"/>
      <c r="D50" s="109">
        <v>35</v>
      </c>
      <c r="E50" s="82" t="s">
        <v>1651</v>
      </c>
      <c r="F50" s="82" t="s">
        <v>1528</v>
      </c>
      <c r="G50" s="82" t="s">
        <v>3734</v>
      </c>
      <c r="H50" s="82" t="s">
        <v>1530</v>
      </c>
      <c r="I50" s="84" t="str">
        <f t="shared" si="0"/>
        <v>Soi-même</v>
      </c>
      <c r="J50" s="177" t="str">
        <f t="shared" si="1"/>
        <v>A/C</v>
      </c>
      <c r="K50" s="84" t="str">
        <f t="shared" si="3"/>
        <v>Individu</v>
      </c>
      <c r="L50" s="83" t="s">
        <v>1633</v>
      </c>
      <c r="M50" s="183">
        <v>119</v>
      </c>
    </row>
    <row r="51" spans="1:13" ht="24.75" customHeight="1" x14ac:dyDescent="0.15">
      <c r="A51" s="79" t="s">
        <v>688</v>
      </c>
      <c r="B51" s="86" t="s">
        <v>1132</v>
      </c>
      <c r="C51" s="81"/>
      <c r="D51" s="109">
        <v>35</v>
      </c>
      <c r="E51" s="82" t="s">
        <v>1954</v>
      </c>
      <c r="F51" s="82" t="s">
        <v>1956</v>
      </c>
      <c r="G51" s="82" t="s">
        <v>1955</v>
      </c>
      <c r="H51" s="82" t="s">
        <v>3677</v>
      </c>
      <c r="I51" s="84" t="str">
        <f t="shared" si="0"/>
        <v>Toucher</v>
      </c>
      <c r="J51" s="177" t="str">
        <f t="shared" si="1"/>
        <v>Année</v>
      </c>
      <c r="K51" s="84" t="str">
        <f t="shared" si="3"/>
        <v>Individu</v>
      </c>
      <c r="L51" s="83" t="s">
        <v>1898</v>
      </c>
      <c r="M51" s="183">
        <v>102</v>
      </c>
    </row>
    <row r="52" spans="1:13" ht="18" customHeight="1" thickBot="1" x14ac:dyDescent="0.2">
      <c r="A52" s="208" t="s">
        <v>688</v>
      </c>
      <c r="B52" s="219" t="s">
        <v>1132</v>
      </c>
      <c r="C52" s="169"/>
      <c r="D52" s="170">
        <v>35</v>
      </c>
      <c r="E52" s="171" t="s">
        <v>1957</v>
      </c>
      <c r="F52" s="171" t="s">
        <v>1958</v>
      </c>
      <c r="G52" s="171" t="s">
        <v>1959</v>
      </c>
      <c r="H52" s="171" t="s">
        <v>1960</v>
      </c>
      <c r="I52" s="173" t="str">
        <f t="shared" si="0"/>
        <v>Toucher</v>
      </c>
      <c r="J52" s="180" t="str">
        <f t="shared" si="1"/>
        <v>Lune</v>
      </c>
      <c r="K52" s="173" t="str">
        <f t="shared" si="3"/>
        <v>Individu</v>
      </c>
      <c r="L52" s="172" t="s">
        <v>1867</v>
      </c>
      <c r="M52" s="185">
        <v>84</v>
      </c>
    </row>
    <row r="53" spans="1:13" ht="18" customHeight="1" x14ac:dyDescent="0.15">
      <c r="A53" s="210" t="s">
        <v>688</v>
      </c>
      <c r="B53" s="220" t="s">
        <v>1132</v>
      </c>
      <c r="C53" s="212"/>
      <c r="D53" s="213">
        <v>35</v>
      </c>
      <c r="E53" s="214" t="s">
        <v>1961</v>
      </c>
      <c r="F53" s="214" t="s">
        <v>1962</v>
      </c>
      <c r="G53" s="214" t="s">
        <v>1963</v>
      </c>
      <c r="H53" s="214"/>
      <c r="I53" s="215" t="str">
        <f t="shared" si="0"/>
        <v>Voix</v>
      </c>
      <c r="J53" s="216" t="str">
        <f t="shared" si="1"/>
        <v>Instant</v>
      </c>
      <c r="K53" s="215" t="str">
        <f t="shared" si="3"/>
        <v>Part</v>
      </c>
      <c r="L53" s="217" t="s">
        <v>1867</v>
      </c>
      <c r="M53" s="218">
        <v>56</v>
      </c>
    </row>
    <row r="54" spans="1:13" ht="24.75" customHeight="1" x14ac:dyDescent="0.15">
      <c r="A54" s="79" t="s">
        <v>688</v>
      </c>
      <c r="B54" s="86" t="s">
        <v>1132</v>
      </c>
      <c r="C54" s="81"/>
      <c r="D54" s="109">
        <v>40</v>
      </c>
      <c r="E54" s="82" t="s">
        <v>1964</v>
      </c>
      <c r="F54" s="82" t="s">
        <v>1965</v>
      </c>
      <c r="G54" s="82" t="s">
        <v>1966</v>
      </c>
      <c r="H54" s="82" t="s">
        <v>1967</v>
      </c>
      <c r="I54" s="84" t="str">
        <f t="shared" si="0"/>
        <v>Toucher</v>
      </c>
      <c r="J54" s="177" t="str">
        <f t="shared" si="1"/>
        <v>A/C</v>
      </c>
      <c r="K54" s="84" t="str">
        <f t="shared" si="3"/>
        <v>Individu</v>
      </c>
      <c r="L54" s="83" t="s">
        <v>1867</v>
      </c>
      <c r="M54" s="183">
        <v>84</v>
      </c>
    </row>
    <row r="55" spans="1:13" ht="18" customHeight="1" x14ac:dyDescent="0.15">
      <c r="A55" s="79" t="s">
        <v>688</v>
      </c>
      <c r="B55" s="86" t="s">
        <v>1132</v>
      </c>
      <c r="C55" s="81"/>
      <c r="D55" s="109">
        <v>40</v>
      </c>
      <c r="E55" s="82" t="s">
        <v>1968</v>
      </c>
      <c r="F55" s="82" t="s">
        <v>1969</v>
      </c>
      <c r="G55" s="82" t="s">
        <v>3625</v>
      </c>
      <c r="H55" s="82"/>
      <c r="I55" s="84" t="str">
        <f t="shared" si="0"/>
        <v>Voix</v>
      </c>
      <c r="J55" s="177" t="str">
        <f t="shared" si="1"/>
        <v>Diamètre</v>
      </c>
      <c r="K55" s="84" t="str">
        <f t="shared" si="3"/>
        <v>Groupe</v>
      </c>
      <c r="L55" s="83" t="s">
        <v>1867</v>
      </c>
      <c r="M55" s="183">
        <v>12</v>
      </c>
    </row>
    <row r="56" spans="1:13" ht="18" customHeight="1" x14ac:dyDescent="0.15">
      <c r="A56" s="79" t="s">
        <v>688</v>
      </c>
      <c r="B56" s="88" t="s">
        <v>1131</v>
      </c>
      <c r="C56" s="81"/>
      <c r="D56" s="109">
        <v>3</v>
      </c>
      <c r="E56" s="82" t="s">
        <v>1970</v>
      </c>
      <c r="F56" s="82" t="s">
        <v>1971</v>
      </c>
      <c r="G56" s="82" t="s">
        <v>1973</v>
      </c>
      <c r="H56" s="82" t="s">
        <v>1972</v>
      </c>
      <c r="I56" s="84" t="str">
        <f t="shared" si="0"/>
        <v>Toucher</v>
      </c>
      <c r="J56" s="177" t="str">
        <f t="shared" si="1"/>
        <v>Instant</v>
      </c>
      <c r="K56" s="84" t="str">
        <f t="shared" si="3"/>
        <v>Individu</v>
      </c>
      <c r="L56" s="83" t="s">
        <v>1446</v>
      </c>
      <c r="M56" s="183">
        <v>97</v>
      </c>
    </row>
    <row r="57" spans="1:13" ht="24.75" customHeight="1" x14ac:dyDescent="0.15">
      <c r="A57" s="79" t="s">
        <v>688</v>
      </c>
      <c r="B57" s="88" t="s">
        <v>1131</v>
      </c>
      <c r="C57" s="81" t="s">
        <v>120</v>
      </c>
      <c r="D57" s="109">
        <v>5</v>
      </c>
      <c r="E57" s="82" t="s">
        <v>1974</v>
      </c>
      <c r="F57" s="82" t="s">
        <v>1975</v>
      </c>
      <c r="G57" s="82" t="s">
        <v>1976</v>
      </c>
      <c r="H57" s="82" t="s">
        <v>1977</v>
      </c>
      <c r="I57" s="84" t="str">
        <f t="shared" si="0"/>
        <v>Toucher</v>
      </c>
      <c r="J57" s="177" t="str">
        <f t="shared" si="1"/>
        <v>Instant</v>
      </c>
      <c r="K57" s="84" t="str">
        <f t="shared" si="3"/>
        <v>Part</v>
      </c>
      <c r="L57" s="83" t="s">
        <v>1867</v>
      </c>
      <c r="M57" s="183">
        <v>56</v>
      </c>
    </row>
    <row r="58" spans="1:13" ht="18" customHeight="1" x14ac:dyDescent="0.15">
      <c r="A58" s="79" t="s">
        <v>688</v>
      </c>
      <c r="B58" s="88" t="s">
        <v>1131</v>
      </c>
      <c r="C58" s="81"/>
      <c r="D58" s="109">
        <v>10</v>
      </c>
      <c r="E58" s="82" t="s">
        <v>1531</v>
      </c>
      <c r="F58" s="82" t="s">
        <v>1532</v>
      </c>
      <c r="G58" s="82" t="s">
        <v>1533</v>
      </c>
      <c r="H58" s="82"/>
      <c r="I58" s="84" t="str">
        <f t="shared" si="0"/>
        <v>Voix</v>
      </c>
      <c r="J58" s="177" t="str">
        <f t="shared" si="1"/>
        <v>Instant</v>
      </c>
      <c r="K58" s="84" t="str">
        <f t="shared" si="3"/>
        <v>Individu</v>
      </c>
      <c r="L58" s="83" t="s">
        <v>1633</v>
      </c>
      <c r="M58" s="183">
        <v>119</v>
      </c>
    </row>
    <row r="59" spans="1:13" ht="18" customHeight="1" x14ac:dyDescent="0.15">
      <c r="A59" s="79" t="s">
        <v>688</v>
      </c>
      <c r="B59" s="88" t="s">
        <v>1131</v>
      </c>
      <c r="C59" s="81" t="s">
        <v>120</v>
      </c>
      <c r="D59" s="109">
        <v>10</v>
      </c>
      <c r="E59" s="82" t="s">
        <v>1978</v>
      </c>
      <c r="F59" s="82" t="s">
        <v>1979</v>
      </c>
      <c r="G59" s="82" t="s">
        <v>1980</v>
      </c>
      <c r="H59" s="82"/>
      <c r="I59" s="84" t="str">
        <f t="shared" si="0"/>
        <v>Toucher</v>
      </c>
      <c r="J59" s="177" t="str">
        <f t="shared" si="1"/>
        <v>Instant</v>
      </c>
      <c r="K59" s="84" t="str">
        <f t="shared" si="3"/>
        <v>Individu</v>
      </c>
      <c r="L59" s="83" t="s">
        <v>1867</v>
      </c>
      <c r="M59" s="183">
        <v>99</v>
      </c>
    </row>
    <row r="60" spans="1:13" ht="18" customHeight="1" x14ac:dyDescent="0.15">
      <c r="A60" s="79" t="s">
        <v>688</v>
      </c>
      <c r="B60" s="88" t="s">
        <v>1131</v>
      </c>
      <c r="C60" s="81"/>
      <c r="D60" s="109">
        <v>10</v>
      </c>
      <c r="E60" s="82" t="s">
        <v>1981</v>
      </c>
      <c r="F60" s="82" t="s">
        <v>1982</v>
      </c>
      <c r="G60" s="82" t="s">
        <v>1533</v>
      </c>
      <c r="H60" s="82"/>
      <c r="I60" s="84" t="str">
        <f t="shared" si="0"/>
        <v>Voix</v>
      </c>
      <c r="J60" s="177" t="str">
        <f t="shared" si="1"/>
        <v>Instant</v>
      </c>
      <c r="K60" s="84" t="str">
        <f t="shared" si="3"/>
        <v>Individu</v>
      </c>
      <c r="L60" s="83" t="s">
        <v>1983</v>
      </c>
      <c r="M60" s="183">
        <v>12</v>
      </c>
    </row>
    <row r="61" spans="1:13" ht="18" customHeight="1" x14ac:dyDescent="0.15">
      <c r="A61" s="79" t="s">
        <v>688</v>
      </c>
      <c r="B61" s="88" t="s">
        <v>1131</v>
      </c>
      <c r="C61" s="81"/>
      <c r="D61" s="109">
        <v>15</v>
      </c>
      <c r="E61" s="82" t="s">
        <v>1534</v>
      </c>
      <c r="F61" s="82" t="s">
        <v>1535</v>
      </c>
      <c r="G61" s="82" t="s">
        <v>1536</v>
      </c>
      <c r="H61" s="82" t="s">
        <v>1537</v>
      </c>
      <c r="I61" s="84" t="str">
        <f t="shared" si="0"/>
        <v>Voix</v>
      </c>
      <c r="J61" s="177" t="str">
        <f t="shared" si="1"/>
        <v>Concentration</v>
      </c>
      <c r="K61" s="84" t="str">
        <f t="shared" si="3"/>
        <v>Individu</v>
      </c>
      <c r="L61" s="83" t="s">
        <v>1633</v>
      </c>
      <c r="M61" s="183">
        <v>119</v>
      </c>
    </row>
    <row r="62" spans="1:13" ht="18" customHeight="1" x14ac:dyDescent="0.15">
      <c r="A62" s="79" t="s">
        <v>688</v>
      </c>
      <c r="B62" s="88" t="s">
        <v>1131</v>
      </c>
      <c r="C62" s="81" t="s">
        <v>120</v>
      </c>
      <c r="D62" s="109">
        <v>15</v>
      </c>
      <c r="E62" s="82" t="s">
        <v>1988</v>
      </c>
      <c r="F62" s="82" t="s">
        <v>1989</v>
      </c>
      <c r="G62" s="82" t="s">
        <v>1990</v>
      </c>
      <c r="H62" s="82" t="s">
        <v>1991</v>
      </c>
      <c r="I62" s="84" t="str">
        <f t="shared" si="0"/>
        <v>Voix</v>
      </c>
      <c r="J62" s="177" t="str">
        <f t="shared" si="1"/>
        <v>Instant</v>
      </c>
      <c r="K62" s="84" t="str">
        <f t="shared" si="3"/>
        <v>Groupe</v>
      </c>
      <c r="L62" s="83" t="s">
        <v>1867</v>
      </c>
      <c r="M62" s="183">
        <v>56</v>
      </c>
    </row>
    <row r="63" spans="1:13" ht="18" customHeight="1" x14ac:dyDescent="0.15">
      <c r="A63" s="79" t="s">
        <v>688</v>
      </c>
      <c r="B63" s="88" t="s">
        <v>1131</v>
      </c>
      <c r="C63" s="81"/>
      <c r="D63" s="109">
        <v>20</v>
      </c>
      <c r="E63" s="82" t="s">
        <v>1538</v>
      </c>
      <c r="F63" s="82" t="s">
        <v>1539</v>
      </c>
      <c r="G63" s="82" t="s">
        <v>1540</v>
      </c>
      <c r="H63" s="82" t="s">
        <v>1541</v>
      </c>
      <c r="I63" s="84" t="str">
        <f t="shared" si="0"/>
        <v>Voix</v>
      </c>
      <c r="J63" s="177" t="str">
        <f t="shared" si="1"/>
        <v>Instant</v>
      </c>
      <c r="K63" s="84" t="str">
        <f t="shared" si="3"/>
        <v>Individu</v>
      </c>
      <c r="L63" s="83" t="s">
        <v>1633</v>
      </c>
      <c r="M63" s="183">
        <v>119</v>
      </c>
    </row>
    <row r="64" spans="1:13" ht="18" customHeight="1" x14ac:dyDescent="0.15">
      <c r="A64" s="79" t="s">
        <v>688</v>
      </c>
      <c r="B64" s="88" t="s">
        <v>1131</v>
      </c>
      <c r="C64" s="81"/>
      <c r="D64" s="109">
        <v>20</v>
      </c>
      <c r="E64" s="82" t="s">
        <v>1984</v>
      </c>
      <c r="F64" s="82" t="s">
        <v>1992</v>
      </c>
      <c r="G64" s="82" t="s">
        <v>3056</v>
      </c>
      <c r="H64" s="82" t="s">
        <v>1985</v>
      </c>
      <c r="I64" s="84" t="str">
        <f t="shared" si="0"/>
        <v>Soi-même</v>
      </c>
      <c r="J64" s="177" t="str">
        <f t="shared" si="1"/>
        <v>Diamètre</v>
      </c>
      <c r="K64" s="84" t="str">
        <f t="shared" si="3"/>
        <v>Individu</v>
      </c>
      <c r="L64" s="83" t="s">
        <v>1915</v>
      </c>
      <c r="M64" s="183">
        <v>29</v>
      </c>
    </row>
    <row r="65" spans="1:13" ht="18" customHeight="1" x14ac:dyDescent="0.15">
      <c r="A65" s="79" t="s">
        <v>688</v>
      </c>
      <c r="B65" s="88" t="s">
        <v>1131</v>
      </c>
      <c r="C65" s="81"/>
      <c r="D65" s="109">
        <v>20</v>
      </c>
      <c r="E65" s="82" t="s">
        <v>1986</v>
      </c>
      <c r="F65" s="82" t="s">
        <v>1987</v>
      </c>
      <c r="G65" s="82" t="s">
        <v>1540</v>
      </c>
      <c r="H65" s="82"/>
      <c r="I65" s="84" t="str">
        <f t="shared" si="0"/>
        <v>Voix</v>
      </c>
      <c r="J65" s="177" t="str">
        <f t="shared" si="1"/>
        <v>Instant</v>
      </c>
      <c r="K65" s="84" t="str">
        <f t="shared" si="3"/>
        <v>Individu</v>
      </c>
      <c r="L65" s="83" t="s">
        <v>1983</v>
      </c>
      <c r="M65" s="183">
        <v>12</v>
      </c>
    </row>
    <row r="66" spans="1:13" ht="18" customHeight="1" x14ac:dyDescent="0.15">
      <c r="A66" s="79" t="s">
        <v>688</v>
      </c>
      <c r="B66" s="88" t="s">
        <v>1131</v>
      </c>
      <c r="C66" s="81"/>
      <c r="D66" s="109">
        <v>25</v>
      </c>
      <c r="E66" s="82" t="s">
        <v>1542</v>
      </c>
      <c r="F66" s="82" t="s">
        <v>1543</v>
      </c>
      <c r="G66" s="82" t="s">
        <v>1544</v>
      </c>
      <c r="H66" s="82" t="s">
        <v>1545</v>
      </c>
      <c r="I66" s="84" t="str">
        <f t="shared" si="0"/>
        <v>Toucher</v>
      </c>
      <c r="J66" s="177" t="str">
        <f t="shared" si="1"/>
        <v>Instant</v>
      </c>
      <c r="K66" s="84" t="str">
        <f t="shared" si="3"/>
        <v>Individu</v>
      </c>
      <c r="L66" s="83" t="s">
        <v>1633</v>
      </c>
      <c r="M66" s="183">
        <v>119</v>
      </c>
    </row>
    <row r="67" spans="1:13" ht="18" customHeight="1" x14ac:dyDescent="0.15">
      <c r="A67" s="79" t="s">
        <v>688</v>
      </c>
      <c r="B67" s="88" t="s">
        <v>1131</v>
      </c>
      <c r="C67" s="81"/>
      <c r="D67" s="109">
        <v>25</v>
      </c>
      <c r="E67" s="82" t="s">
        <v>1546</v>
      </c>
      <c r="F67" s="82" t="s">
        <v>1547</v>
      </c>
      <c r="G67" s="82" t="s">
        <v>1548</v>
      </c>
      <c r="H67" s="82" t="s">
        <v>1545</v>
      </c>
      <c r="I67" s="84" t="str">
        <f t="shared" ref="I67:I130" si="4">IF(IFERROR(SEARCH("toucher",$G67:$G67),FALSE),"Toucher",IF(IFERROR(SEARCH("regard",$G67:$G67),FALSE),"Regard",IF(IFERROR(SEARCH("voix",$G67:$G67),FALSE),"Voix",IF(IFERROR(SEARCH("lien",$G67:$G67),FALSE),"Lien mystique",IF(IFERROR(SEARCH("vue",$G67:$G67),FALSE),"Vue","Soi-même")))))</f>
        <v>Voix</v>
      </c>
      <c r="J67" s="177" t="str">
        <f t="shared" ref="J67:J130" si="5">IF(IFERROR(SEARCH("A/C",$G67:$G67),FALSE),"A/C",IF(IFERROR(SEARCH("lune",$G67:$G67),FALSE),"Lune",IF(IFERROR(SEARCH("concentration",$G67:$G67),FALSE),"Concentration",IF(IFERROR(SEARCH("diamètre",$G67:$G67),FALSE),"Diamètre",IF(IFERROR(SEARCH("année",$G67:$G67),FALSE),"Année",IF(IFERROR(SEARCH("anneau",$G67:$G67),FALSE),"Anneau","Instant"))))))</f>
        <v>Instant</v>
      </c>
      <c r="K67" s="84" t="str">
        <f t="shared" si="3"/>
        <v>Individu</v>
      </c>
      <c r="L67" s="83" t="s">
        <v>1633</v>
      </c>
      <c r="M67" s="183">
        <v>120</v>
      </c>
    </row>
    <row r="68" spans="1:13" ht="18" customHeight="1" x14ac:dyDescent="0.15">
      <c r="A68" s="79" t="s">
        <v>688</v>
      </c>
      <c r="B68" s="88" t="s">
        <v>1131</v>
      </c>
      <c r="C68" s="81"/>
      <c r="D68" s="109">
        <v>25</v>
      </c>
      <c r="E68" s="82" t="s">
        <v>298</v>
      </c>
      <c r="F68" s="82" t="s">
        <v>299</v>
      </c>
      <c r="G68" s="82" t="s">
        <v>217</v>
      </c>
      <c r="H68" s="82"/>
      <c r="I68" s="84" t="str">
        <f t="shared" si="4"/>
        <v>Toucher</v>
      </c>
      <c r="J68" s="177" t="str">
        <f t="shared" si="5"/>
        <v>A/C</v>
      </c>
      <c r="K68" s="84" t="str">
        <f t="shared" si="3"/>
        <v>Groupe</v>
      </c>
      <c r="L68" s="83" t="s">
        <v>1437</v>
      </c>
      <c r="M68" s="183">
        <v>100</v>
      </c>
    </row>
    <row r="69" spans="1:13" ht="18" customHeight="1" x14ac:dyDescent="0.15">
      <c r="A69" s="79" t="s">
        <v>688</v>
      </c>
      <c r="B69" s="88" t="s">
        <v>1131</v>
      </c>
      <c r="C69" s="81"/>
      <c r="D69" s="109">
        <v>40</v>
      </c>
      <c r="E69" s="82" t="s">
        <v>1993</v>
      </c>
      <c r="F69" s="82" t="s">
        <v>1995</v>
      </c>
      <c r="G69" s="82" t="s">
        <v>1996</v>
      </c>
      <c r="H69" s="82" t="s">
        <v>1994</v>
      </c>
      <c r="I69" s="84" t="str">
        <f t="shared" si="4"/>
        <v>Toucher</v>
      </c>
      <c r="J69" s="177" t="str">
        <f t="shared" si="5"/>
        <v>Diamètre</v>
      </c>
      <c r="K69" s="84" t="str">
        <f t="shared" si="3"/>
        <v>Individu</v>
      </c>
      <c r="L69" s="83" t="s">
        <v>1898</v>
      </c>
      <c r="M69" s="183">
        <v>102</v>
      </c>
    </row>
    <row r="70" spans="1:13" ht="18" customHeight="1" x14ac:dyDescent="0.15">
      <c r="A70" s="79" t="s">
        <v>688</v>
      </c>
      <c r="B70" s="88" t="s">
        <v>1131</v>
      </c>
      <c r="C70" s="89" t="s">
        <v>26</v>
      </c>
      <c r="D70" s="109">
        <v>40</v>
      </c>
      <c r="E70" s="82" t="s">
        <v>1998</v>
      </c>
      <c r="F70" s="82" t="s">
        <v>1997</v>
      </c>
      <c r="G70" s="82" t="s">
        <v>1999</v>
      </c>
      <c r="H70" s="82"/>
      <c r="I70" s="84" t="str">
        <f t="shared" si="4"/>
        <v>Regard</v>
      </c>
      <c r="J70" s="177" t="str">
        <f t="shared" si="5"/>
        <v>Instant</v>
      </c>
      <c r="K70" s="84" t="str">
        <f t="shared" si="3"/>
        <v>Individu</v>
      </c>
      <c r="L70" s="83" t="s">
        <v>1437</v>
      </c>
      <c r="M70" s="183">
        <v>96</v>
      </c>
    </row>
    <row r="71" spans="1:13" ht="18" customHeight="1" x14ac:dyDescent="0.15">
      <c r="A71" s="79" t="s">
        <v>688</v>
      </c>
      <c r="B71" s="85" t="s">
        <v>1133</v>
      </c>
      <c r="C71" s="81"/>
      <c r="D71" s="109" t="s">
        <v>408</v>
      </c>
      <c r="E71" s="82" t="s">
        <v>1549</v>
      </c>
      <c r="F71" s="90" t="s">
        <v>1550</v>
      </c>
      <c r="G71" s="82" t="s">
        <v>3663</v>
      </c>
      <c r="H71" s="82" t="s">
        <v>1551</v>
      </c>
      <c r="I71" s="84" t="str">
        <f t="shared" si="4"/>
        <v>Toucher</v>
      </c>
      <c r="J71" s="177" t="str">
        <f t="shared" si="5"/>
        <v>Anneau</v>
      </c>
      <c r="K71" s="84" t="s">
        <v>681</v>
      </c>
      <c r="L71" s="83" t="s">
        <v>1633</v>
      </c>
      <c r="M71" s="183">
        <v>120</v>
      </c>
    </row>
    <row r="72" spans="1:13" ht="18" customHeight="1" x14ac:dyDescent="0.15">
      <c r="A72" s="79" t="s">
        <v>688</v>
      </c>
      <c r="B72" s="85" t="s">
        <v>1133</v>
      </c>
      <c r="C72" s="81"/>
      <c r="D72" s="109">
        <v>4</v>
      </c>
      <c r="E72" s="82" t="s">
        <v>2000</v>
      </c>
      <c r="F72" s="90" t="s">
        <v>2001</v>
      </c>
      <c r="G72" s="82" t="s">
        <v>2003</v>
      </c>
      <c r="H72" s="82" t="s">
        <v>2002</v>
      </c>
      <c r="I72" s="84" t="str">
        <f t="shared" si="4"/>
        <v>Toucher</v>
      </c>
      <c r="J72" s="177" t="str">
        <f t="shared" si="5"/>
        <v>Instant</v>
      </c>
      <c r="K72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72" s="83" t="s">
        <v>1867</v>
      </c>
      <c r="M72" s="183">
        <v>57</v>
      </c>
    </row>
    <row r="73" spans="1:13" ht="18" customHeight="1" x14ac:dyDescent="0.15">
      <c r="A73" s="79" t="s">
        <v>688</v>
      </c>
      <c r="B73" s="85" t="s">
        <v>1133</v>
      </c>
      <c r="C73" s="81"/>
      <c r="D73" s="109">
        <v>4</v>
      </c>
      <c r="E73" s="82" t="s">
        <v>2004</v>
      </c>
      <c r="F73" s="90" t="s">
        <v>2005</v>
      </c>
      <c r="G73" s="82" t="s">
        <v>1451</v>
      </c>
      <c r="H73" s="82"/>
      <c r="I73" s="84" t="str">
        <f t="shared" si="4"/>
        <v>Toucher</v>
      </c>
      <c r="J73" s="177" t="str">
        <f t="shared" si="5"/>
        <v>Instant</v>
      </c>
      <c r="K73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Cercle</v>
      </c>
      <c r="L73" s="83" t="s">
        <v>1867</v>
      </c>
      <c r="M73" s="183">
        <v>75</v>
      </c>
    </row>
    <row r="74" spans="1:13" ht="18" customHeight="1" x14ac:dyDescent="0.15">
      <c r="A74" s="79" t="s">
        <v>688</v>
      </c>
      <c r="B74" s="85" t="s">
        <v>1133</v>
      </c>
      <c r="C74" s="81"/>
      <c r="D74" s="109">
        <v>4</v>
      </c>
      <c r="E74" s="82" t="s">
        <v>1449</v>
      </c>
      <c r="F74" s="90" t="s">
        <v>1450</v>
      </c>
      <c r="G74" s="82" t="s">
        <v>1451</v>
      </c>
      <c r="H74" s="82"/>
      <c r="I74" s="84" t="str">
        <f t="shared" si="4"/>
        <v>Toucher</v>
      </c>
      <c r="J74" s="177" t="str">
        <f t="shared" si="5"/>
        <v>Instant</v>
      </c>
      <c r="K74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Cercle</v>
      </c>
      <c r="L74" s="83" t="s">
        <v>1437</v>
      </c>
      <c r="M74" s="183">
        <v>100</v>
      </c>
    </row>
    <row r="75" spans="1:13" ht="18" customHeight="1" x14ac:dyDescent="0.15">
      <c r="A75" s="79" t="s">
        <v>688</v>
      </c>
      <c r="B75" s="85" t="s">
        <v>1133</v>
      </c>
      <c r="C75" s="81"/>
      <c r="D75" s="109">
        <v>5</v>
      </c>
      <c r="E75" s="82" t="s">
        <v>1552</v>
      </c>
      <c r="F75" s="82" t="s">
        <v>1609</v>
      </c>
      <c r="G75" s="82" t="s">
        <v>288</v>
      </c>
      <c r="H75" s="82"/>
      <c r="I75" s="84" t="str">
        <f t="shared" si="4"/>
        <v>Voix</v>
      </c>
      <c r="J75" s="177" t="str">
        <f t="shared" si="5"/>
        <v>Concentration</v>
      </c>
      <c r="K75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75" s="83" t="s">
        <v>1633</v>
      </c>
      <c r="M75" s="183">
        <v>120</v>
      </c>
    </row>
    <row r="76" spans="1:13" ht="18" customHeight="1" x14ac:dyDescent="0.15">
      <c r="A76" s="79" t="s">
        <v>688</v>
      </c>
      <c r="B76" s="85" t="s">
        <v>1133</v>
      </c>
      <c r="C76" s="81"/>
      <c r="D76" s="109">
        <v>5</v>
      </c>
      <c r="E76" s="82" t="s">
        <v>1610</v>
      </c>
      <c r="F76" s="82" t="s">
        <v>1611</v>
      </c>
      <c r="G76" s="82" t="s">
        <v>2847</v>
      </c>
      <c r="H76" s="82"/>
      <c r="I76" s="84" t="str">
        <f t="shared" si="4"/>
        <v>Toucher</v>
      </c>
      <c r="J76" s="177" t="str">
        <f t="shared" si="5"/>
        <v>Anneau</v>
      </c>
      <c r="K76" s="84" t="s">
        <v>681</v>
      </c>
      <c r="L76" s="83" t="s">
        <v>1633</v>
      </c>
      <c r="M76" s="183">
        <v>120</v>
      </c>
    </row>
    <row r="77" spans="1:13" ht="18" customHeight="1" x14ac:dyDescent="0.15">
      <c r="A77" s="79" t="s">
        <v>688</v>
      </c>
      <c r="B77" s="85" t="s">
        <v>1133</v>
      </c>
      <c r="C77" s="81"/>
      <c r="D77" s="109">
        <v>5</v>
      </c>
      <c r="E77" s="82" t="s">
        <v>2006</v>
      </c>
      <c r="F77" s="82" t="s">
        <v>2007</v>
      </c>
      <c r="G77" s="82" t="s">
        <v>2008</v>
      </c>
      <c r="H77" s="82"/>
      <c r="I77" s="84" t="str">
        <f t="shared" si="4"/>
        <v>Toucher</v>
      </c>
      <c r="J77" s="177" t="str">
        <f t="shared" si="5"/>
        <v>Instant</v>
      </c>
      <c r="K77" s="84" t="str">
        <f t="shared" ref="K77:K99" si="6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77" s="83" t="s">
        <v>1437</v>
      </c>
      <c r="M77" s="183">
        <v>97</v>
      </c>
    </row>
    <row r="78" spans="1:13" ht="18" customHeight="1" x14ac:dyDescent="0.15">
      <c r="A78" s="79" t="s">
        <v>688</v>
      </c>
      <c r="B78" s="85" t="s">
        <v>1133</v>
      </c>
      <c r="C78" s="81" t="s">
        <v>120</v>
      </c>
      <c r="D78" s="109">
        <v>5</v>
      </c>
      <c r="E78" s="82" t="s">
        <v>2009</v>
      </c>
      <c r="F78" s="82" t="s">
        <v>2010</v>
      </c>
      <c r="G78" s="82" t="s">
        <v>2011</v>
      </c>
      <c r="H78" s="82"/>
      <c r="I78" s="84" t="str">
        <f t="shared" si="4"/>
        <v>Voix</v>
      </c>
      <c r="J78" s="177" t="str">
        <f t="shared" si="5"/>
        <v>Instant</v>
      </c>
      <c r="K78" s="84" t="str">
        <f t="shared" si="6"/>
        <v>Groupe</v>
      </c>
      <c r="L78" s="83" t="s">
        <v>1867</v>
      </c>
      <c r="M78" s="183">
        <v>100</v>
      </c>
    </row>
    <row r="79" spans="1:13" ht="18" customHeight="1" thickBot="1" x14ac:dyDescent="0.2">
      <c r="A79" s="208" t="s">
        <v>688</v>
      </c>
      <c r="B79" s="168" t="s">
        <v>1133</v>
      </c>
      <c r="C79" s="221" t="s">
        <v>1130</v>
      </c>
      <c r="D79" s="170">
        <v>5</v>
      </c>
      <c r="E79" s="171" t="s">
        <v>2012</v>
      </c>
      <c r="F79" s="171" t="s">
        <v>2014</v>
      </c>
      <c r="G79" s="171" t="s">
        <v>2013</v>
      </c>
      <c r="H79" s="171"/>
      <c r="I79" s="173" t="str">
        <f t="shared" si="4"/>
        <v>Toucher</v>
      </c>
      <c r="J79" s="180" t="str">
        <f t="shared" si="5"/>
        <v>Instant</v>
      </c>
      <c r="K79" s="173" t="str">
        <f t="shared" si="6"/>
        <v>Part</v>
      </c>
      <c r="L79" s="172" t="s">
        <v>1867</v>
      </c>
      <c r="M79" s="185">
        <v>100</v>
      </c>
    </row>
    <row r="80" spans="1:13" ht="18" customHeight="1" x14ac:dyDescent="0.15">
      <c r="A80" s="210" t="s">
        <v>688</v>
      </c>
      <c r="B80" s="222" t="s">
        <v>1133</v>
      </c>
      <c r="C80" s="212"/>
      <c r="D80" s="213">
        <v>5</v>
      </c>
      <c r="E80" s="214" t="s">
        <v>2015</v>
      </c>
      <c r="F80" s="214" t="s">
        <v>2018</v>
      </c>
      <c r="G80" s="214" t="s">
        <v>2016</v>
      </c>
      <c r="H80" s="214" t="s">
        <v>2017</v>
      </c>
      <c r="I80" s="215" t="str">
        <f t="shared" si="4"/>
        <v>Vue</v>
      </c>
      <c r="J80" s="216" t="str">
        <f t="shared" si="5"/>
        <v>Concentration</v>
      </c>
      <c r="K80" s="215" t="str">
        <f t="shared" si="6"/>
        <v>Individu</v>
      </c>
      <c r="L80" s="217" t="s">
        <v>1867</v>
      </c>
      <c r="M80" s="218">
        <v>100</v>
      </c>
    </row>
    <row r="81" spans="1:13" ht="18" customHeight="1" x14ac:dyDescent="0.15">
      <c r="A81" s="79" t="s">
        <v>688</v>
      </c>
      <c r="B81" s="85" t="s">
        <v>1133</v>
      </c>
      <c r="C81" s="81"/>
      <c r="D81" s="109">
        <v>5</v>
      </c>
      <c r="E81" s="82" t="s">
        <v>2019</v>
      </c>
      <c r="F81" s="82" t="s">
        <v>2091</v>
      </c>
      <c r="G81" s="82" t="s">
        <v>2020</v>
      </c>
      <c r="H81" s="82" t="s">
        <v>2021</v>
      </c>
      <c r="I81" s="84" t="str">
        <f t="shared" si="4"/>
        <v>Toucher</v>
      </c>
      <c r="J81" s="177" t="str">
        <f t="shared" si="5"/>
        <v>Instant</v>
      </c>
      <c r="K81" s="84" t="str">
        <f t="shared" si="6"/>
        <v>Part</v>
      </c>
      <c r="L81" s="83" t="s">
        <v>1867</v>
      </c>
      <c r="M81" s="183">
        <v>101</v>
      </c>
    </row>
    <row r="82" spans="1:13" ht="18" customHeight="1" x14ac:dyDescent="0.15">
      <c r="A82" s="79" t="s">
        <v>688</v>
      </c>
      <c r="B82" s="85" t="s">
        <v>1133</v>
      </c>
      <c r="C82" s="81"/>
      <c r="D82" s="109">
        <v>5</v>
      </c>
      <c r="E82" s="82" t="s">
        <v>2040</v>
      </c>
      <c r="F82" s="82" t="s">
        <v>2041</v>
      </c>
      <c r="G82" s="82" t="s">
        <v>2043</v>
      </c>
      <c r="H82" s="82" t="s">
        <v>2042</v>
      </c>
      <c r="I82" s="84" t="str">
        <f t="shared" si="4"/>
        <v>Toucher</v>
      </c>
      <c r="J82" s="177" t="str">
        <f t="shared" si="5"/>
        <v>Instant</v>
      </c>
      <c r="K82" s="84" t="str">
        <f t="shared" si="6"/>
        <v>Individu</v>
      </c>
      <c r="L82" s="83" t="s">
        <v>1867</v>
      </c>
      <c r="M82" s="183">
        <v>57</v>
      </c>
    </row>
    <row r="83" spans="1:13" ht="15.75" customHeight="1" x14ac:dyDescent="0.15">
      <c r="A83" s="79" t="s">
        <v>688</v>
      </c>
      <c r="B83" s="85" t="s">
        <v>1133</v>
      </c>
      <c r="C83" s="81"/>
      <c r="D83" s="109">
        <v>10</v>
      </c>
      <c r="E83" s="82" t="s">
        <v>1612</v>
      </c>
      <c r="F83" s="82" t="s">
        <v>1613</v>
      </c>
      <c r="G83" s="82" t="s">
        <v>1533</v>
      </c>
      <c r="H83" s="82"/>
      <c r="I83" s="84" t="str">
        <f t="shared" si="4"/>
        <v>Voix</v>
      </c>
      <c r="J83" s="177" t="str">
        <f t="shared" si="5"/>
        <v>Instant</v>
      </c>
      <c r="K83" s="84" t="str">
        <f t="shared" si="6"/>
        <v>Individu</v>
      </c>
      <c r="L83" s="83" t="s">
        <v>1633</v>
      </c>
      <c r="M83" s="183">
        <v>120</v>
      </c>
    </row>
    <row r="84" spans="1:13" ht="18" customHeight="1" x14ac:dyDescent="0.15">
      <c r="A84" s="79" t="s">
        <v>688</v>
      </c>
      <c r="B84" s="85" t="s">
        <v>1133</v>
      </c>
      <c r="C84" s="81" t="s">
        <v>3678</v>
      </c>
      <c r="D84" s="109">
        <v>10</v>
      </c>
      <c r="E84" s="82" t="s">
        <v>1452</v>
      </c>
      <c r="F84" s="82" t="s">
        <v>2025</v>
      </c>
      <c r="G84" s="82" t="s">
        <v>1453</v>
      </c>
      <c r="H84" s="82"/>
      <c r="I84" s="84" t="str">
        <f t="shared" si="4"/>
        <v>Toucher</v>
      </c>
      <c r="J84" s="177" t="str">
        <f t="shared" si="5"/>
        <v>Instant</v>
      </c>
      <c r="K84" s="84" t="str">
        <f t="shared" si="6"/>
        <v>Pièce</v>
      </c>
      <c r="L84" s="83" t="s">
        <v>1437</v>
      </c>
      <c r="M84" s="183">
        <v>100</v>
      </c>
    </row>
    <row r="85" spans="1:13" ht="18" customHeight="1" x14ac:dyDescent="0.15">
      <c r="A85" s="79" t="s">
        <v>688</v>
      </c>
      <c r="B85" s="85" t="s">
        <v>1133</v>
      </c>
      <c r="C85" s="81"/>
      <c r="D85" s="109">
        <v>10</v>
      </c>
      <c r="E85" s="82" t="s">
        <v>290</v>
      </c>
      <c r="F85" s="82" t="s">
        <v>291</v>
      </c>
      <c r="G85" s="82" t="s">
        <v>292</v>
      </c>
      <c r="H85" s="82"/>
      <c r="I85" s="84" t="str">
        <f t="shared" si="4"/>
        <v>Lien mystique</v>
      </c>
      <c r="J85" s="177" t="str">
        <f t="shared" si="5"/>
        <v>Concentration</v>
      </c>
      <c r="K85" s="84" t="str">
        <f t="shared" si="6"/>
        <v>Individu</v>
      </c>
      <c r="L85" s="83" t="s">
        <v>1437</v>
      </c>
      <c r="M85" s="183">
        <v>100</v>
      </c>
    </row>
    <row r="86" spans="1:13" ht="15.75" customHeight="1" x14ac:dyDescent="0.15">
      <c r="A86" s="79" t="s">
        <v>688</v>
      </c>
      <c r="B86" s="85" t="s">
        <v>1133</v>
      </c>
      <c r="C86" s="81"/>
      <c r="D86" s="109">
        <v>10</v>
      </c>
      <c r="E86" s="82" t="s">
        <v>2022</v>
      </c>
      <c r="F86" s="82" t="s">
        <v>2023</v>
      </c>
      <c r="G86" s="82" t="s">
        <v>2024</v>
      </c>
      <c r="H86" s="82"/>
      <c r="I86" s="84" t="str">
        <f t="shared" si="4"/>
        <v>Toucher</v>
      </c>
      <c r="J86" s="177" t="str">
        <f t="shared" si="5"/>
        <v>Instant</v>
      </c>
      <c r="K86" s="84" t="str">
        <f t="shared" si="6"/>
        <v>Groupe</v>
      </c>
      <c r="L86" s="83" t="s">
        <v>1437</v>
      </c>
      <c r="M86" s="183">
        <v>96</v>
      </c>
    </row>
    <row r="87" spans="1:13" ht="18" customHeight="1" x14ac:dyDescent="0.15">
      <c r="A87" s="79" t="s">
        <v>688</v>
      </c>
      <c r="B87" s="85" t="s">
        <v>1133</v>
      </c>
      <c r="C87" s="81"/>
      <c r="D87" s="109">
        <v>10</v>
      </c>
      <c r="E87" s="82" t="s">
        <v>2026</v>
      </c>
      <c r="F87" s="82" t="s">
        <v>2028</v>
      </c>
      <c r="G87" s="82" t="s">
        <v>2024</v>
      </c>
      <c r="H87" s="82" t="s">
        <v>2027</v>
      </c>
      <c r="I87" s="84" t="str">
        <f t="shared" si="4"/>
        <v>Toucher</v>
      </c>
      <c r="J87" s="177" t="str">
        <f t="shared" si="5"/>
        <v>Instant</v>
      </c>
      <c r="K87" s="84" t="str">
        <f t="shared" si="6"/>
        <v>Groupe</v>
      </c>
      <c r="L87" s="83" t="s">
        <v>1867</v>
      </c>
      <c r="M87" s="183">
        <v>100</v>
      </c>
    </row>
    <row r="88" spans="1:13" ht="18" customHeight="1" x14ac:dyDescent="0.15">
      <c r="A88" s="79" t="s">
        <v>688</v>
      </c>
      <c r="B88" s="85" t="s">
        <v>1133</v>
      </c>
      <c r="C88" s="81"/>
      <c r="D88" s="109">
        <v>10</v>
      </c>
      <c r="E88" s="82" t="s">
        <v>2029</v>
      </c>
      <c r="F88" s="82" t="s">
        <v>2030</v>
      </c>
      <c r="G88" s="82" t="s">
        <v>2024</v>
      </c>
      <c r="H88" s="82" t="s">
        <v>2031</v>
      </c>
      <c r="I88" s="84" t="str">
        <f t="shared" si="4"/>
        <v>Toucher</v>
      </c>
      <c r="J88" s="177" t="str">
        <f t="shared" si="5"/>
        <v>Instant</v>
      </c>
      <c r="K88" s="84" t="str">
        <f t="shared" si="6"/>
        <v>Groupe</v>
      </c>
      <c r="L88" s="83" t="s">
        <v>1867</v>
      </c>
      <c r="M88" s="183">
        <v>100</v>
      </c>
    </row>
    <row r="89" spans="1:13" ht="18" customHeight="1" x14ac:dyDescent="0.15">
      <c r="A89" s="79" t="s">
        <v>688</v>
      </c>
      <c r="B89" s="85" t="s">
        <v>1133</v>
      </c>
      <c r="C89" s="81"/>
      <c r="D89" s="109">
        <v>15</v>
      </c>
      <c r="E89" s="82" t="s">
        <v>1614</v>
      </c>
      <c r="F89" s="82" t="s">
        <v>1615</v>
      </c>
      <c r="G89" s="82" t="s">
        <v>1618</v>
      </c>
      <c r="H89" s="82" t="s">
        <v>1616</v>
      </c>
      <c r="I89" s="84" t="str">
        <f t="shared" si="4"/>
        <v>Regard</v>
      </c>
      <c r="J89" s="177" t="str">
        <f t="shared" si="5"/>
        <v>Concentration</v>
      </c>
      <c r="K89" s="84" t="str">
        <f t="shared" si="6"/>
        <v>Individu</v>
      </c>
      <c r="L89" s="83" t="s">
        <v>1633</v>
      </c>
      <c r="M89" s="183">
        <v>120</v>
      </c>
    </row>
    <row r="90" spans="1:13" ht="15.75" customHeight="1" x14ac:dyDescent="0.15">
      <c r="A90" s="79" t="s">
        <v>688</v>
      </c>
      <c r="B90" s="85" t="s">
        <v>1133</v>
      </c>
      <c r="C90" s="81"/>
      <c r="D90" s="109">
        <v>15</v>
      </c>
      <c r="E90" s="82" t="s">
        <v>1617</v>
      </c>
      <c r="F90" s="82" t="s">
        <v>1619</v>
      </c>
      <c r="G90" s="82" t="s">
        <v>1618</v>
      </c>
      <c r="H90" s="82"/>
      <c r="I90" s="84" t="str">
        <f t="shared" si="4"/>
        <v>Regard</v>
      </c>
      <c r="J90" s="177" t="str">
        <f t="shared" si="5"/>
        <v>Concentration</v>
      </c>
      <c r="K90" s="84" t="str">
        <f t="shared" si="6"/>
        <v>Individu</v>
      </c>
      <c r="L90" s="83" t="s">
        <v>1633</v>
      </c>
      <c r="M90" s="183">
        <v>120</v>
      </c>
    </row>
    <row r="91" spans="1:13" ht="18" customHeight="1" x14ac:dyDescent="0.15">
      <c r="A91" s="79" t="s">
        <v>688</v>
      </c>
      <c r="B91" s="85" t="s">
        <v>1133</v>
      </c>
      <c r="C91" s="81"/>
      <c r="D91" s="109">
        <v>15</v>
      </c>
      <c r="E91" s="82" t="s">
        <v>2033</v>
      </c>
      <c r="F91" s="82" t="s">
        <v>2034</v>
      </c>
      <c r="G91" s="82" t="s">
        <v>2035</v>
      </c>
      <c r="H91" s="82" t="s">
        <v>2032</v>
      </c>
      <c r="I91" s="84" t="str">
        <f t="shared" si="4"/>
        <v>Toucher</v>
      </c>
      <c r="J91" s="177" t="str">
        <f t="shared" si="5"/>
        <v>Concentration</v>
      </c>
      <c r="K91" s="84" t="str">
        <f t="shared" si="6"/>
        <v>Groupe</v>
      </c>
      <c r="L91" s="83" t="s">
        <v>1437</v>
      </c>
      <c r="M91" s="183">
        <v>51</v>
      </c>
    </row>
    <row r="92" spans="1:13" ht="18" customHeight="1" x14ac:dyDescent="0.15">
      <c r="A92" s="79" t="s">
        <v>688</v>
      </c>
      <c r="B92" s="85" t="s">
        <v>1133</v>
      </c>
      <c r="C92" s="81"/>
      <c r="D92" s="109">
        <v>15</v>
      </c>
      <c r="E92" s="82" t="s">
        <v>2036</v>
      </c>
      <c r="F92" s="82" t="s">
        <v>2037</v>
      </c>
      <c r="G92" s="82" t="s">
        <v>2039</v>
      </c>
      <c r="H92" s="82" t="s">
        <v>2038</v>
      </c>
      <c r="I92" s="84" t="str">
        <f t="shared" si="4"/>
        <v>Voix</v>
      </c>
      <c r="J92" s="177" t="str">
        <f t="shared" si="5"/>
        <v>A/C</v>
      </c>
      <c r="K92" s="84" t="str">
        <f t="shared" si="6"/>
        <v>Individu</v>
      </c>
      <c r="L92" s="83" t="s">
        <v>1867</v>
      </c>
      <c r="M92" s="183">
        <v>65</v>
      </c>
    </row>
    <row r="93" spans="1:13" ht="18" customHeight="1" x14ac:dyDescent="0.15">
      <c r="A93" s="79" t="s">
        <v>688</v>
      </c>
      <c r="B93" s="85" t="s">
        <v>1133</v>
      </c>
      <c r="C93" s="81"/>
      <c r="D93" s="109">
        <v>20</v>
      </c>
      <c r="E93" s="82" t="s">
        <v>2093</v>
      </c>
      <c r="F93" s="82" t="s">
        <v>2094</v>
      </c>
      <c r="G93" s="82" t="s">
        <v>1421</v>
      </c>
      <c r="H93" s="82" t="s">
        <v>2099</v>
      </c>
      <c r="I93" s="84" t="str">
        <f t="shared" si="4"/>
        <v>Toucher</v>
      </c>
      <c r="J93" s="177" t="str">
        <f t="shared" si="5"/>
        <v>Instant</v>
      </c>
      <c r="K93" s="84" t="str">
        <f t="shared" si="6"/>
        <v>Groupe</v>
      </c>
      <c r="L93" s="83" t="s">
        <v>2095</v>
      </c>
      <c r="M93" s="183">
        <v>28</v>
      </c>
    </row>
    <row r="94" spans="1:13" ht="15.75" customHeight="1" x14ac:dyDescent="0.15">
      <c r="A94" s="79" t="s">
        <v>688</v>
      </c>
      <c r="B94" s="85" t="s">
        <v>1133</v>
      </c>
      <c r="C94" s="81"/>
      <c r="D94" s="109">
        <v>20</v>
      </c>
      <c r="E94" s="82" t="s">
        <v>2100</v>
      </c>
      <c r="F94" s="82" t="s">
        <v>2101</v>
      </c>
      <c r="G94" s="82" t="s">
        <v>1421</v>
      </c>
      <c r="H94" s="82" t="s">
        <v>2102</v>
      </c>
      <c r="I94" s="84" t="str">
        <f t="shared" si="4"/>
        <v>Toucher</v>
      </c>
      <c r="J94" s="177" t="str">
        <f t="shared" si="5"/>
        <v>Instant</v>
      </c>
      <c r="K94" s="84" t="str">
        <f t="shared" si="6"/>
        <v>Groupe</v>
      </c>
      <c r="L94" s="83" t="s">
        <v>2054</v>
      </c>
      <c r="M94" s="183">
        <v>30</v>
      </c>
    </row>
    <row r="95" spans="1:13" ht="18" customHeight="1" x14ac:dyDescent="0.15">
      <c r="A95" s="79" t="s">
        <v>688</v>
      </c>
      <c r="B95" s="85" t="s">
        <v>1133</v>
      </c>
      <c r="C95" s="81" t="s">
        <v>3679</v>
      </c>
      <c r="D95" s="109">
        <v>20</v>
      </c>
      <c r="E95" s="82" t="s">
        <v>2103</v>
      </c>
      <c r="F95" s="82" t="s">
        <v>2104</v>
      </c>
      <c r="G95" s="82" t="s">
        <v>2105</v>
      </c>
      <c r="H95" s="82"/>
      <c r="I95" s="84" t="str">
        <f t="shared" si="4"/>
        <v>Regard</v>
      </c>
      <c r="J95" s="177" t="str">
        <f t="shared" si="5"/>
        <v>Instant</v>
      </c>
      <c r="K95" s="84" t="str">
        <f t="shared" si="6"/>
        <v>Individu</v>
      </c>
      <c r="L95" s="83" t="s">
        <v>2054</v>
      </c>
      <c r="M95" s="183">
        <v>30</v>
      </c>
    </row>
    <row r="96" spans="1:13" ht="18" customHeight="1" x14ac:dyDescent="0.15">
      <c r="A96" s="79" t="s">
        <v>688</v>
      </c>
      <c r="B96" s="85" t="s">
        <v>1133</v>
      </c>
      <c r="C96" s="81" t="s">
        <v>2109</v>
      </c>
      <c r="D96" s="109">
        <v>20</v>
      </c>
      <c r="E96" s="82" t="s">
        <v>2106</v>
      </c>
      <c r="F96" s="82" t="s">
        <v>2107</v>
      </c>
      <c r="G96" s="82" t="s">
        <v>258</v>
      </c>
      <c r="H96" s="82" t="s">
        <v>2108</v>
      </c>
      <c r="I96" s="84" t="str">
        <f t="shared" si="4"/>
        <v>Toucher</v>
      </c>
      <c r="J96" s="177" t="str">
        <f t="shared" si="5"/>
        <v>Instant</v>
      </c>
      <c r="K96" s="84" t="str">
        <f t="shared" si="6"/>
        <v>Groupe</v>
      </c>
      <c r="L96" s="83" t="s">
        <v>1437</v>
      </c>
      <c r="M96" s="183">
        <v>97</v>
      </c>
    </row>
    <row r="97" spans="1:13" ht="18" customHeight="1" x14ac:dyDescent="0.15">
      <c r="A97" s="79" t="s">
        <v>688</v>
      </c>
      <c r="B97" s="85" t="s">
        <v>1133</v>
      </c>
      <c r="C97" s="81"/>
      <c r="D97" s="109">
        <v>20</v>
      </c>
      <c r="E97" s="82" t="s">
        <v>2110</v>
      </c>
      <c r="F97" s="82" t="s">
        <v>2111</v>
      </c>
      <c r="G97" s="82" t="s">
        <v>2112</v>
      </c>
      <c r="H97" s="82"/>
      <c r="I97" s="84" t="str">
        <f t="shared" si="4"/>
        <v>Toucher</v>
      </c>
      <c r="J97" s="177" t="str">
        <f t="shared" si="5"/>
        <v>Concentration</v>
      </c>
      <c r="K97" s="84" t="str">
        <f t="shared" si="6"/>
        <v>Groupe</v>
      </c>
      <c r="L97" s="83" t="s">
        <v>1437</v>
      </c>
      <c r="M97" s="183">
        <v>51</v>
      </c>
    </row>
    <row r="98" spans="1:13" ht="18" customHeight="1" x14ac:dyDescent="0.15">
      <c r="A98" s="79" t="s">
        <v>688</v>
      </c>
      <c r="B98" s="85" t="s">
        <v>1133</v>
      </c>
      <c r="C98" s="81"/>
      <c r="D98" s="109">
        <v>20</v>
      </c>
      <c r="E98" s="82" t="s">
        <v>2113</v>
      </c>
      <c r="F98" s="82" t="s">
        <v>2114</v>
      </c>
      <c r="G98" s="82" t="s">
        <v>2116</v>
      </c>
      <c r="H98" s="82" t="s">
        <v>2115</v>
      </c>
      <c r="I98" s="84" t="str">
        <f t="shared" si="4"/>
        <v>Voix</v>
      </c>
      <c r="J98" s="177" t="str">
        <f t="shared" si="5"/>
        <v>Instant</v>
      </c>
      <c r="K98" s="84" t="str">
        <f t="shared" si="6"/>
        <v>Individu</v>
      </c>
      <c r="L98" s="83" t="s">
        <v>1887</v>
      </c>
      <c r="M98" s="183">
        <v>34</v>
      </c>
    </row>
    <row r="99" spans="1:13" ht="18" customHeight="1" x14ac:dyDescent="0.15">
      <c r="A99" s="79" t="s">
        <v>688</v>
      </c>
      <c r="B99" s="85" t="s">
        <v>1133</v>
      </c>
      <c r="C99" s="81"/>
      <c r="D99" s="109">
        <v>20</v>
      </c>
      <c r="E99" s="82" t="s">
        <v>2118</v>
      </c>
      <c r="F99" s="82" t="s">
        <v>2119</v>
      </c>
      <c r="G99" s="82" t="s">
        <v>2117</v>
      </c>
      <c r="H99" s="82"/>
      <c r="I99" s="84" t="str">
        <f t="shared" si="4"/>
        <v>Lien mystique</v>
      </c>
      <c r="J99" s="177" t="str">
        <f t="shared" si="5"/>
        <v>A/C</v>
      </c>
      <c r="K99" s="84" t="str">
        <f t="shared" si="6"/>
        <v>Individu</v>
      </c>
      <c r="L99" s="83" t="s">
        <v>1898</v>
      </c>
      <c r="M99" s="183">
        <v>139</v>
      </c>
    </row>
    <row r="100" spans="1:13" ht="18" customHeight="1" x14ac:dyDescent="0.15">
      <c r="A100" s="79" t="s">
        <v>688</v>
      </c>
      <c r="B100" s="85" t="s">
        <v>1133</v>
      </c>
      <c r="C100" s="81"/>
      <c r="D100" s="109">
        <v>20</v>
      </c>
      <c r="E100" s="82" t="s">
        <v>2120</v>
      </c>
      <c r="F100" s="82" t="s">
        <v>2121</v>
      </c>
      <c r="G100" s="82" t="s">
        <v>2528</v>
      </c>
      <c r="H100" s="82" t="s">
        <v>2124</v>
      </c>
      <c r="I100" s="84" t="str">
        <f t="shared" si="4"/>
        <v>Toucher</v>
      </c>
      <c r="J100" s="177" t="str">
        <f t="shared" si="5"/>
        <v>Anneau</v>
      </c>
      <c r="K100" s="84" t="s">
        <v>681</v>
      </c>
      <c r="L100" s="83" t="s">
        <v>1867</v>
      </c>
      <c r="M100" s="183">
        <v>57</v>
      </c>
    </row>
    <row r="101" spans="1:13" ht="18" customHeight="1" x14ac:dyDescent="0.15">
      <c r="A101" s="79" t="s">
        <v>688</v>
      </c>
      <c r="B101" s="85" t="s">
        <v>1133</v>
      </c>
      <c r="C101" s="81"/>
      <c r="D101" s="109">
        <v>25</v>
      </c>
      <c r="E101" s="82" t="s">
        <v>1620</v>
      </c>
      <c r="F101" s="82" t="s">
        <v>1621</v>
      </c>
      <c r="G101" s="82" t="s">
        <v>1622</v>
      </c>
      <c r="H101" s="82" t="s">
        <v>1623</v>
      </c>
      <c r="I101" s="84" t="str">
        <f t="shared" si="4"/>
        <v>Regard</v>
      </c>
      <c r="J101" s="177" t="str">
        <f t="shared" si="5"/>
        <v>Concentration</v>
      </c>
      <c r="K101" s="84" t="str">
        <f t="shared" ref="K101:K107" si="7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101" s="83" t="s">
        <v>1633</v>
      </c>
      <c r="M101" s="183">
        <v>120</v>
      </c>
    </row>
    <row r="102" spans="1:13" ht="15.75" customHeight="1" x14ac:dyDescent="0.15">
      <c r="A102" s="79" t="s">
        <v>688</v>
      </c>
      <c r="B102" s="85" t="s">
        <v>1133</v>
      </c>
      <c r="C102" s="81"/>
      <c r="D102" s="109">
        <v>25</v>
      </c>
      <c r="E102" s="82" t="s">
        <v>1624</v>
      </c>
      <c r="F102" s="82" t="s">
        <v>1625</v>
      </c>
      <c r="G102" s="82" t="s">
        <v>1506</v>
      </c>
      <c r="H102" s="82" t="s">
        <v>1626</v>
      </c>
      <c r="I102" s="84" t="str">
        <f t="shared" si="4"/>
        <v>Toucher</v>
      </c>
      <c r="J102" s="177" t="str">
        <f t="shared" si="5"/>
        <v>Concentration</v>
      </c>
      <c r="K102" s="84" t="str">
        <f t="shared" si="7"/>
        <v>Individu</v>
      </c>
      <c r="L102" s="83" t="s">
        <v>1633</v>
      </c>
      <c r="M102" s="183">
        <v>120</v>
      </c>
    </row>
    <row r="103" spans="1:13" ht="18" customHeight="1" x14ac:dyDescent="0.15">
      <c r="A103" s="79" t="s">
        <v>688</v>
      </c>
      <c r="B103" s="85" t="s">
        <v>1133</v>
      </c>
      <c r="C103" s="81"/>
      <c r="D103" s="109">
        <v>25</v>
      </c>
      <c r="E103" s="82" t="s">
        <v>2122</v>
      </c>
      <c r="F103" s="82" t="s">
        <v>2123</v>
      </c>
      <c r="G103" s="82" t="s">
        <v>1757</v>
      </c>
      <c r="H103" s="82"/>
      <c r="I103" s="84" t="str">
        <f t="shared" si="4"/>
        <v>Voix</v>
      </c>
      <c r="J103" s="177" t="str">
        <f t="shared" si="5"/>
        <v>Instant</v>
      </c>
      <c r="K103" s="84" t="str">
        <f t="shared" si="7"/>
        <v>Groupe</v>
      </c>
      <c r="L103" s="83" t="s">
        <v>1867</v>
      </c>
      <c r="M103" s="183">
        <v>28</v>
      </c>
    </row>
    <row r="104" spans="1:13" ht="18" customHeight="1" x14ac:dyDescent="0.15">
      <c r="A104" s="79" t="s">
        <v>688</v>
      </c>
      <c r="B104" s="85" t="s">
        <v>1133</v>
      </c>
      <c r="C104" s="81"/>
      <c r="D104" s="109">
        <v>30</v>
      </c>
      <c r="E104" s="82" t="s">
        <v>1627</v>
      </c>
      <c r="F104" s="82" t="s">
        <v>1628</v>
      </c>
      <c r="G104" s="82" t="s">
        <v>1630</v>
      </c>
      <c r="H104" s="82" t="s">
        <v>1629</v>
      </c>
      <c r="I104" s="84" t="str">
        <f t="shared" si="4"/>
        <v>Toucher</v>
      </c>
      <c r="J104" s="177" t="str">
        <f t="shared" si="5"/>
        <v>A/C</v>
      </c>
      <c r="K104" s="84" t="str">
        <f t="shared" si="7"/>
        <v>Individu</v>
      </c>
      <c r="L104" s="83" t="s">
        <v>1633</v>
      </c>
      <c r="M104" s="183">
        <v>120</v>
      </c>
    </row>
    <row r="105" spans="1:13" ht="18" customHeight="1" x14ac:dyDescent="0.15">
      <c r="A105" s="79" t="s">
        <v>688</v>
      </c>
      <c r="B105" s="85" t="s">
        <v>1133</v>
      </c>
      <c r="C105" s="81"/>
      <c r="D105" s="109">
        <v>35</v>
      </c>
      <c r="E105" s="82" t="s">
        <v>2125</v>
      </c>
      <c r="F105" s="82" t="s">
        <v>2126</v>
      </c>
      <c r="G105" s="82" t="s">
        <v>2127</v>
      </c>
      <c r="H105" s="82"/>
      <c r="I105" s="84" t="str">
        <f t="shared" si="4"/>
        <v>Voix</v>
      </c>
      <c r="J105" s="177" t="str">
        <f t="shared" si="5"/>
        <v>A/C</v>
      </c>
      <c r="K105" s="84" t="str">
        <f t="shared" si="7"/>
        <v>Individu</v>
      </c>
      <c r="L105" s="83" t="s">
        <v>1867</v>
      </c>
      <c r="M105" s="183">
        <v>28</v>
      </c>
    </row>
    <row r="106" spans="1:13" ht="18" customHeight="1" x14ac:dyDescent="0.15">
      <c r="A106" s="79" t="s">
        <v>688</v>
      </c>
      <c r="B106" s="85" t="s">
        <v>1133</v>
      </c>
      <c r="C106" s="81"/>
      <c r="D106" s="109">
        <v>40</v>
      </c>
      <c r="E106" s="82" t="s">
        <v>2128</v>
      </c>
      <c r="F106" s="82" t="s">
        <v>2129</v>
      </c>
      <c r="G106" s="82" t="s">
        <v>2130</v>
      </c>
      <c r="H106" s="82" t="s">
        <v>2131</v>
      </c>
      <c r="I106" s="84" t="str">
        <f t="shared" si="4"/>
        <v>Voix</v>
      </c>
      <c r="J106" s="177" t="str">
        <f t="shared" si="5"/>
        <v>Diamètre</v>
      </c>
      <c r="K106" s="84" t="str">
        <f t="shared" si="7"/>
        <v>Groupe</v>
      </c>
      <c r="L106" s="83" t="s">
        <v>1867</v>
      </c>
      <c r="M106" s="183">
        <v>57</v>
      </c>
    </row>
    <row r="107" spans="1:13" ht="18" customHeight="1" thickBot="1" x14ac:dyDescent="0.2">
      <c r="A107" s="208" t="s">
        <v>688</v>
      </c>
      <c r="B107" s="168" t="s">
        <v>1133</v>
      </c>
      <c r="C107" s="169"/>
      <c r="D107" s="170">
        <v>40</v>
      </c>
      <c r="E107" s="171" t="s">
        <v>293</v>
      </c>
      <c r="F107" s="171" t="s">
        <v>294</v>
      </c>
      <c r="G107" s="171" t="s">
        <v>295</v>
      </c>
      <c r="H107" s="171"/>
      <c r="I107" s="173" t="str">
        <f t="shared" si="4"/>
        <v>Lien mystique</v>
      </c>
      <c r="J107" s="180" t="str">
        <f t="shared" si="5"/>
        <v>Instant</v>
      </c>
      <c r="K107" s="173" t="str">
        <f t="shared" si="7"/>
        <v>Individu</v>
      </c>
      <c r="L107" s="172" t="s">
        <v>1437</v>
      </c>
      <c r="M107" s="185">
        <v>100</v>
      </c>
    </row>
    <row r="108" spans="1:13" ht="18" customHeight="1" thickBot="1" x14ac:dyDescent="0.2">
      <c r="A108" s="223"/>
      <c r="B108" s="224"/>
      <c r="C108" s="224"/>
      <c r="D108" s="225"/>
      <c r="E108" s="224"/>
      <c r="F108" s="226" t="s">
        <v>1927</v>
      </c>
      <c r="G108" s="224"/>
      <c r="H108" s="224"/>
      <c r="I108" s="227"/>
      <c r="J108" s="227"/>
      <c r="K108" s="227"/>
      <c r="L108" s="224"/>
      <c r="M108" s="228"/>
    </row>
    <row r="109" spans="1:13" ht="18" customHeight="1" x14ac:dyDescent="0.15">
      <c r="A109" s="136" t="s">
        <v>689</v>
      </c>
      <c r="B109" s="120" t="s">
        <v>1130</v>
      </c>
      <c r="C109" s="121"/>
      <c r="D109" s="122">
        <v>5</v>
      </c>
      <c r="E109" s="123" t="s">
        <v>1647</v>
      </c>
      <c r="F109" s="123" t="s">
        <v>1637</v>
      </c>
      <c r="G109" s="123" t="s">
        <v>3626</v>
      </c>
      <c r="H109" s="123" t="s">
        <v>1638</v>
      </c>
      <c r="I109" s="125" t="str">
        <f t="shared" si="4"/>
        <v>Toucher</v>
      </c>
      <c r="J109" s="178" t="str">
        <f t="shared" si="5"/>
        <v>Diamètre</v>
      </c>
      <c r="K109" s="125" t="str">
        <f t="shared" ref="K109:K138" si="8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109" s="124" t="s">
        <v>1633</v>
      </c>
      <c r="M109" s="182">
        <v>121</v>
      </c>
    </row>
    <row r="110" spans="1:13" ht="18" customHeight="1" x14ac:dyDescent="0.15">
      <c r="A110" s="91" t="s">
        <v>689</v>
      </c>
      <c r="B110" s="80" t="s">
        <v>1130</v>
      </c>
      <c r="C110" s="85" t="s">
        <v>1133</v>
      </c>
      <c r="D110" s="109">
        <v>10</v>
      </c>
      <c r="E110" s="82" t="s">
        <v>2132</v>
      </c>
      <c r="F110" s="82" t="s">
        <v>2133</v>
      </c>
      <c r="G110" s="82" t="s">
        <v>2134</v>
      </c>
      <c r="H110" s="82"/>
      <c r="I110" s="84" t="str">
        <f t="shared" si="4"/>
        <v>Voix</v>
      </c>
      <c r="J110" s="177" t="str">
        <f t="shared" si="5"/>
        <v>Instant</v>
      </c>
      <c r="K110" s="84" t="str">
        <f t="shared" si="8"/>
        <v>Individu</v>
      </c>
      <c r="L110" s="83" t="s">
        <v>1887</v>
      </c>
      <c r="M110" s="183">
        <v>35</v>
      </c>
    </row>
    <row r="111" spans="1:13" ht="18" customHeight="1" x14ac:dyDescent="0.15">
      <c r="A111" s="91" t="s">
        <v>689</v>
      </c>
      <c r="B111" s="80" t="s">
        <v>1130</v>
      </c>
      <c r="C111" s="81"/>
      <c r="D111" s="109">
        <v>15</v>
      </c>
      <c r="E111" s="82" t="s">
        <v>1639</v>
      </c>
      <c r="F111" s="82" t="s">
        <v>1640</v>
      </c>
      <c r="G111" s="82" t="s">
        <v>1641</v>
      </c>
      <c r="H111" s="82" t="s">
        <v>1642</v>
      </c>
      <c r="I111" s="84" t="str">
        <f t="shared" si="4"/>
        <v>Voix</v>
      </c>
      <c r="J111" s="177" t="str">
        <f t="shared" si="5"/>
        <v>A/C</v>
      </c>
      <c r="K111" s="84" t="str">
        <f t="shared" si="8"/>
        <v>Individu</v>
      </c>
      <c r="L111" s="83" t="s">
        <v>1633</v>
      </c>
      <c r="M111" s="183">
        <v>121</v>
      </c>
    </row>
    <row r="112" spans="1:13" ht="18" customHeight="1" x14ac:dyDescent="0.15">
      <c r="A112" s="91" t="s">
        <v>689</v>
      </c>
      <c r="B112" s="80" t="s">
        <v>1130</v>
      </c>
      <c r="C112" s="81"/>
      <c r="D112" s="109">
        <v>20</v>
      </c>
      <c r="E112" s="82" t="s">
        <v>1645</v>
      </c>
      <c r="F112" s="82" t="s">
        <v>1553</v>
      </c>
      <c r="G112" s="82" t="s">
        <v>1643</v>
      </c>
      <c r="H112" s="82" t="s">
        <v>1644</v>
      </c>
      <c r="I112" s="84" t="str">
        <f t="shared" si="4"/>
        <v>Voix</v>
      </c>
      <c r="J112" s="177" t="str">
        <f t="shared" si="5"/>
        <v>Instant</v>
      </c>
      <c r="K112" s="84" t="str">
        <f t="shared" si="8"/>
        <v>Individu</v>
      </c>
      <c r="L112" s="83" t="s">
        <v>1633</v>
      </c>
      <c r="M112" s="183">
        <v>121</v>
      </c>
    </row>
    <row r="113" spans="1:13" ht="18" customHeight="1" x14ac:dyDescent="0.15">
      <c r="A113" s="91" t="s">
        <v>689</v>
      </c>
      <c r="B113" s="80" t="s">
        <v>1130</v>
      </c>
      <c r="C113" s="81"/>
      <c r="D113" s="109">
        <v>25</v>
      </c>
      <c r="E113" s="82" t="s">
        <v>2135</v>
      </c>
      <c r="F113" s="82" t="s">
        <v>2136</v>
      </c>
      <c r="G113" s="82" t="s">
        <v>1548</v>
      </c>
      <c r="H113" s="82" t="s">
        <v>2137</v>
      </c>
      <c r="I113" s="84" t="str">
        <f t="shared" si="4"/>
        <v>Voix</v>
      </c>
      <c r="J113" s="177" t="str">
        <f t="shared" si="5"/>
        <v>Instant</v>
      </c>
      <c r="K113" s="84" t="str">
        <f t="shared" si="8"/>
        <v>Individu</v>
      </c>
      <c r="L113" s="83" t="s">
        <v>1887</v>
      </c>
      <c r="M113" s="183">
        <v>35</v>
      </c>
    </row>
    <row r="114" spans="1:13" ht="18" customHeight="1" x14ac:dyDescent="0.15">
      <c r="A114" s="91" t="s">
        <v>689</v>
      </c>
      <c r="B114" s="80" t="s">
        <v>1130</v>
      </c>
      <c r="C114" s="81"/>
      <c r="D114" s="109">
        <v>30</v>
      </c>
      <c r="E114" s="82" t="s">
        <v>2138</v>
      </c>
      <c r="F114" s="82" t="s">
        <v>2139</v>
      </c>
      <c r="G114" s="82" t="s">
        <v>1010</v>
      </c>
      <c r="H114" s="82" t="s">
        <v>3680</v>
      </c>
      <c r="I114" s="84" t="str">
        <f t="shared" si="4"/>
        <v>Toucher</v>
      </c>
      <c r="J114" s="177" t="str">
        <f t="shared" si="5"/>
        <v>Instant</v>
      </c>
      <c r="K114" s="84" t="str">
        <f t="shared" si="8"/>
        <v>Individu</v>
      </c>
      <c r="L114" s="83" t="s">
        <v>2095</v>
      </c>
      <c r="M114" s="183">
        <v>133</v>
      </c>
    </row>
    <row r="115" spans="1:13" ht="18" customHeight="1" x14ac:dyDescent="0.15">
      <c r="A115" s="91" t="s">
        <v>689</v>
      </c>
      <c r="B115" s="80" t="s">
        <v>1130</v>
      </c>
      <c r="C115" s="81"/>
      <c r="D115" s="109">
        <v>40</v>
      </c>
      <c r="E115" s="82" t="s">
        <v>1646</v>
      </c>
      <c r="F115" s="82" t="s">
        <v>1683</v>
      </c>
      <c r="G115" s="82" t="s">
        <v>1684</v>
      </c>
      <c r="H115" s="82" t="s">
        <v>1554</v>
      </c>
      <c r="I115" s="84" t="str">
        <f t="shared" si="4"/>
        <v>Voix</v>
      </c>
      <c r="J115" s="177" t="str">
        <f t="shared" si="5"/>
        <v>Concentration</v>
      </c>
      <c r="K115" s="84" t="str">
        <f t="shared" si="8"/>
        <v>Individu</v>
      </c>
      <c r="L115" s="83" t="s">
        <v>1633</v>
      </c>
      <c r="M115" s="183">
        <v>121</v>
      </c>
    </row>
    <row r="116" spans="1:13" ht="18" customHeight="1" x14ac:dyDescent="0.15">
      <c r="A116" s="91" t="s">
        <v>689</v>
      </c>
      <c r="B116" s="80" t="s">
        <v>1130</v>
      </c>
      <c r="C116" s="81"/>
      <c r="D116" s="109">
        <v>50</v>
      </c>
      <c r="E116" s="82" t="s">
        <v>2140</v>
      </c>
      <c r="F116" s="82" t="s">
        <v>2141</v>
      </c>
      <c r="G116" s="82" t="s">
        <v>2143</v>
      </c>
      <c r="H116" s="82" t="s">
        <v>3681</v>
      </c>
      <c r="I116" s="84" t="str">
        <f t="shared" si="4"/>
        <v>Toucher</v>
      </c>
      <c r="J116" s="177" t="str">
        <f t="shared" si="5"/>
        <v>Instant</v>
      </c>
      <c r="K116" s="84" t="str">
        <f t="shared" si="8"/>
        <v>Zone</v>
      </c>
      <c r="L116" s="83" t="s">
        <v>2095</v>
      </c>
      <c r="M116" s="183">
        <v>27</v>
      </c>
    </row>
    <row r="117" spans="1:13" ht="18" customHeight="1" x14ac:dyDescent="0.15">
      <c r="A117" s="91" t="s">
        <v>689</v>
      </c>
      <c r="B117" s="87" t="s">
        <v>1134</v>
      </c>
      <c r="C117" s="81"/>
      <c r="D117" s="109">
        <v>5</v>
      </c>
      <c r="E117" s="82" t="s">
        <v>1652</v>
      </c>
      <c r="F117" s="82" t="s">
        <v>1555</v>
      </c>
      <c r="G117" s="82" t="s">
        <v>2142</v>
      </c>
      <c r="H117" s="82"/>
      <c r="I117" s="84" t="str">
        <f t="shared" si="4"/>
        <v>Soi-même</v>
      </c>
      <c r="J117" s="177" t="str">
        <f t="shared" si="5"/>
        <v>Instant</v>
      </c>
      <c r="K117" s="84" t="str">
        <f t="shared" si="8"/>
        <v>Individu</v>
      </c>
      <c r="L117" s="83" t="s">
        <v>1633</v>
      </c>
      <c r="M117" s="183">
        <v>122</v>
      </c>
    </row>
    <row r="118" spans="1:13" ht="18" customHeight="1" x14ac:dyDescent="0.15">
      <c r="A118" s="91" t="s">
        <v>689</v>
      </c>
      <c r="B118" s="87" t="s">
        <v>1134</v>
      </c>
      <c r="C118" s="81"/>
      <c r="D118" s="109">
        <v>5</v>
      </c>
      <c r="E118" s="82" t="s">
        <v>1653</v>
      </c>
      <c r="F118" s="82" t="s">
        <v>1556</v>
      </c>
      <c r="G118" s="82" t="s">
        <v>1557</v>
      </c>
      <c r="H118" s="82"/>
      <c r="I118" s="84" t="str">
        <f t="shared" si="4"/>
        <v>Soi-même</v>
      </c>
      <c r="J118" s="177" t="str">
        <f t="shared" si="5"/>
        <v>Concentration</v>
      </c>
      <c r="K118" s="84" t="str">
        <f t="shared" si="8"/>
        <v>Individu</v>
      </c>
      <c r="L118" s="83" t="s">
        <v>1633</v>
      </c>
      <c r="M118" s="183">
        <v>122</v>
      </c>
    </row>
    <row r="119" spans="1:13" ht="18" customHeight="1" x14ac:dyDescent="0.15">
      <c r="A119" s="91" t="s">
        <v>689</v>
      </c>
      <c r="B119" s="87" t="s">
        <v>1134</v>
      </c>
      <c r="C119" s="81"/>
      <c r="D119" s="109">
        <v>5</v>
      </c>
      <c r="E119" s="82" t="s">
        <v>1654</v>
      </c>
      <c r="F119" s="82" t="s">
        <v>1558</v>
      </c>
      <c r="G119" s="82" t="s">
        <v>1559</v>
      </c>
      <c r="H119" s="82"/>
      <c r="I119" s="84" t="str">
        <f t="shared" si="4"/>
        <v>Toucher</v>
      </c>
      <c r="J119" s="177" t="str">
        <f t="shared" si="5"/>
        <v>Concentration</v>
      </c>
      <c r="K119" s="84" t="str">
        <f t="shared" si="8"/>
        <v>Individu</v>
      </c>
      <c r="L119" s="83" t="s">
        <v>1633</v>
      </c>
      <c r="M119" s="183">
        <v>122</v>
      </c>
    </row>
    <row r="120" spans="1:13" ht="18" customHeight="1" x14ac:dyDescent="0.15">
      <c r="A120" s="91" t="s">
        <v>689</v>
      </c>
      <c r="B120" s="87" t="s">
        <v>1134</v>
      </c>
      <c r="C120" s="81"/>
      <c r="D120" s="109">
        <v>5</v>
      </c>
      <c r="E120" s="82" t="s">
        <v>2144</v>
      </c>
      <c r="F120" s="82" t="s">
        <v>2145</v>
      </c>
      <c r="G120" s="82" t="s">
        <v>2146</v>
      </c>
      <c r="H120" s="82"/>
      <c r="I120" s="84" t="str">
        <f t="shared" si="4"/>
        <v>Toucher</v>
      </c>
      <c r="J120" s="177" t="str">
        <f t="shared" si="5"/>
        <v>Instant</v>
      </c>
      <c r="K120" s="84" t="str">
        <f t="shared" si="8"/>
        <v>Part</v>
      </c>
      <c r="L120" s="83" t="s">
        <v>1437</v>
      </c>
      <c r="M120" s="183">
        <v>96</v>
      </c>
    </row>
    <row r="121" spans="1:13" ht="18" customHeight="1" x14ac:dyDescent="0.15">
      <c r="A121" s="91" t="s">
        <v>689</v>
      </c>
      <c r="B121" s="87" t="s">
        <v>1134</v>
      </c>
      <c r="C121" s="81"/>
      <c r="D121" s="109">
        <v>15</v>
      </c>
      <c r="E121" s="82" t="s">
        <v>1655</v>
      </c>
      <c r="F121" s="82" t="s">
        <v>1560</v>
      </c>
      <c r="G121" s="82" t="s">
        <v>1561</v>
      </c>
      <c r="H121" s="82"/>
      <c r="I121" s="84" t="str">
        <f t="shared" si="4"/>
        <v>Lien mystique</v>
      </c>
      <c r="J121" s="177" t="str">
        <f t="shared" si="5"/>
        <v>Concentration</v>
      </c>
      <c r="K121" s="84" t="str">
        <f t="shared" si="8"/>
        <v>Individu</v>
      </c>
      <c r="L121" s="83" t="s">
        <v>1633</v>
      </c>
      <c r="M121" s="183">
        <v>122</v>
      </c>
    </row>
    <row r="122" spans="1:13" ht="18" customHeight="1" x14ac:dyDescent="0.15">
      <c r="A122" s="91" t="s">
        <v>689</v>
      </c>
      <c r="B122" s="87" t="s">
        <v>1134</v>
      </c>
      <c r="C122" s="81"/>
      <c r="D122" s="109">
        <v>25</v>
      </c>
      <c r="E122" s="82" t="s">
        <v>2147</v>
      </c>
      <c r="F122" s="82" t="s">
        <v>2148</v>
      </c>
      <c r="G122" s="82" t="s">
        <v>2149</v>
      </c>
      <c r="H122" s="82"/>
      <c r="I122" s="84" t="str">
        <f t="shared" si="4"/>
        <v>Toucher</v>
      </c>
      <c r="J122" s="177" t="str">
        <f t="shared" si="5"/>
        <v>A/C</v>
      </c>
      <c r="K122" s="84" t="str">
        <f t="shared" si="8"/>
        <v>Individu</v>
      </c>
      <c r="L122" s="83" t="s">
        <v>1867</v>
      </c>
      <c r="M122" s="183">
        <v>75</v>
      </c>
    </row>
    <row r="123" spans="1:13" ht="18" customHeight="1" x14ac:dyDescent="0.15">
      <c r="A123" s="91" t="s">
        <v>689</v>
      </c>
      <c r="B123" s="87" t="s">
        <v>1134</v>
      </c>
      <c r="C123" s="81"/>
      <c r="D123" s="109">
        <v>25</v>
      </c>
      <c r="E123" s="82" t="s">
        <v>1656</v>
      </c>
      <c r="F123" s="82" t="s">
        <v>1562</v>
      </c>
      <c r="G123" s="82" t="s">
        <v>1506</v>
      </c>
      <c r="H123" s="82"/>
      <c r="I123" s="84" t="str">
        <f t="shared" si="4"/>
        <v>Toucher</v>
      </c>
      <c r="J123" s="177" t="str">
        <f t="shared" si="5"/>
        <v>Concentration</v>
      </c>
      <c r="K123" s="84" t="str">
        <f t="shared" si="8"/>
        <v>Individu</v>
      </c>
      <c r="L123" s="83" t="s">
        <v>1633</v>
      </c>
      <c r="M123" s="183">
        <v>122</v>
      </c>
    </row>
    <row r="124" spans="1:13" ht="24.75" customHeight="1" x14ac:dyDescent="0.15">
      <c r="A124" s="91" t="s">
        <v>689</v>
      </c>
      <c r="B124" s="87" t="s">
        <v>1134</v>
      </c>
      <c r="C124" s="81" t="s">
        <v>1129</v>
      </c>
      <c r="D124" s="109">
        <v>30</v>
      </c>
      <c r="E124" s="82" t="s">
        <v>1657</v>
      </c>
      <c r="F124" s="82" t="s">
        <v>1564</v>
      </c>
      <c r="G124" s="82" t="s">
        <v>1566</v>
      </c>
      <c r="H124" s="82" t="s">
        <v>1563</v>
      </c>
      <c r="I124" s="84" t="str">
        <f t="shared" si="4"/>
        <v>Toucher</v>
      </c>
      <c r="J124" s="177" t="str">
        <f t="shared" si="5"/>
        <v>Année</v>
      </c>
      <c r="K124" s="84" t="str">
        <f t="shared" si="8"/>
        <v>Individu</v>
      </c>
      <c r="L124" s="83" t="s">
        <v>1633</v>
      </c>
      <c r="M124" s="183">
        <v>122</v>
      </c>
    </row>
    <row r="125" spans="1:13" ht="18" customHeight="1" x14ac:dyDescent="0.15">
      <c r="A125" s="91" t="s">
        <v>689</v>
      </c>
      <c r="B125" s="86" t="s">
        <v>1132</v>
      </c>
      <c r="C125" s="81"/>
      <c r="D125" s="109">
        <v>5</v>
      </c>
      <c r="E125" s="82" t="s">
        <v>2151</v>
      </c>
      <c r="F125" s="82" t="s">
        <v>2152</v>
      </c>
      <c r="G125" s="82" t="s">
        <v>2150</v>
      </c>
      <c r="H125" s="82"/>
      <c r="I125" s="84" t="str">
        <f t="shared" si="4"/>
        <v>Soi-même</v>
      </c>
      <c r="J125" s="177" t="str">
        <f t="shared" si="5"/>
        <v>Diamètre</v>
      </c>
      <c r="K125" s="84" t="str">
        <f t="shared" si="8"/>
        <v>Groupe</v>
      </c>
      <c r="L125" s="83" t="s">
        <v>1887</v>
      </c>
      <c r="M125" s="183">
        <v>98</v>
      </c>
    </row>
    <row r="126" spans="1:13" ht="18" customHeight="1" x14ac:dyDescent="0.15">
      <c r="A126" s="91" t="s">
        <v>689</v>
      </c>
      <c r="B126" s="86" t="s">
        <v>1132</v>
      </c>
      <c r="C126" s="81"/>
      <c r="D126" s="109">
        <v>15</v>
      </c>
      <c r="E126" s="82" t="s">
        <v>1658</v>
      </c>
      <c r="F126" s="82" t="s">
        <v>1565</v>
      </c>
      <c r="G126" s="82" t="s">
        <v>1567</v>
      </c>
      <c r="H126" s="82"/>
      <c r="I126" s="84" t="str">
        <f t="shared" si="4"/>
        <v>Toucher</v>
      </c>
      <c r="J126" s="177" t="str">
        <f t="shared" si="5"/>
        <v>A/C</v>
      </c>
      <c r="K126" s="84" t="str">
        <f t="shared" si="8"/>
        <v>Pièce</v>
      </c>
      <c r="L126" s="83" t="s">
        <v>1633</v>
      </c>
      <c r="M126" s="183">
        <v>122</v>
      </c>
    </row>
    <row r="127" spans="1:13" ht="18" customHeight="1" x14ac:dyDescent="0.15">
      <c r="A127" s="91" t="s">
        <v>689</v>
      </c>
      <c r="B127" s="86" t="s">
        <v>1132</v>
      </c>
      <c r="C127" s="81" t="s">
        <v>697</v>
      </c>
      <c r="D127" s="109">
        <v>20</v>
      </c>
      <c r="E127" s="82" t="s">
        <v>1659</v>
      </c>
      <c r="F127" s="82" t="s">
        <v>1568</v>
      </c>
      <c r="G127" s="82" t="s">
        <v>1569</v>
      </c>
      <c r="H127" s="82"/>
      <c r="I127" s="84" t="str">
        <f t="shared" si="4"/>
        <v>Toucher</v>
      </c>
      <c r="J127" s="177" t="str">
        <f t="shared" si="5"/>
        <v>A/C</v>
      </c>
      <c r="K127" s="84" t="str">
        <f t="shared" si="8"/>
        <v>Part</v>
      </c>
      <c r="L127" s="83" t="s">
        <v>1633</v>
      </c>
      <c r="M127" s="183">
        <v>122</v>
      </c>
    </row>
    <row r="128" spans="1:13" ht="18" customHeight="1" x14ac:dyDescent="0.15">
      <c r="A128" s="91" t="s">
        <v>689</v>
      </c>
      <c r="B128" s="86" t="s">
        <v>1132</v>
      </c>
      <c r="C128" s="81"/>
      <c r="D128" s="109">
        <v>20</v>
      </c>
      <c r="E128" s="82" t="s">
        <v>2155</v>
      </c>
      <c r="F128" s="82" t="s">
        <v>2156</v>
      </c>
      <c r="G128" s="82" t="s">
        <v>2154</v>
      </c>
      <c r="H128" s="82"/>
      <c r="I128" s="84" t="str">
        <f t="shared" si="4"/>
        <v>Voix</v>
      </c>
      <c r="J128" s="177" t="str">
        <f t="shared" si="5"/>
        <v>A/C</v>
      </c>
      <c r="K128" s="84" t="str">
        <f t="shared" si="8"/>
        <v>Individu</v>
      </c>
      <c r="L128" s="83" t="s">
        <v>2153</v>
      </c>
      <c r="M128" s="183">
        <v>96</v>
      </c>
    </row>
    <row r="129" spans="1:13" ht="18" customHeight="1" x14ac:dyDescent="0.15">
      <c r="A129" s="91" t="s">
        <v>689</v>
      </c>
      <c r="B129" s="86" t="s">
        <v>1132</v>
      </c>
      <c r="C129" s="81" t="s">
        <v>688</v>
      </c>
      <c r="D129" s="109">
        <v>20</v>
      </c>
      <c r="E129" s="82" t="s">
        <v>2160</v>
      </c>
      <c r="F129" s="82" t="s">
        <v>2161</v>
      </c>
      <c r="G129" s="82" t="s">
        <v>2162</v>
      </c>
      <c r="H129" s="82"/>
      <c r="I129" s="84" t="str">
        <f t="shared" si="4"/>
        <v>Toucher</v>
      </c>
      <c r="J129" s="177" t="str">
        <f t="shared" si="5"/>
        <v>Lune</v>
      </c>
      <c r="K129" s="84" t="str">
        <f t="shared" si="8"/>
        <v>Individu</v>
      </c>
      <c r="L129" s="83" t="s">
        <v>1867</v>
      </c>
      <c r="M129" s="183">
        <v>12</v>
      </c>
    </row>
    <row r="130" spans="1:13" ht="18" customHeight="1" x14ac:dyDescent="0.15">
      <c r="A130" s="91" t="s">
        <v>689</v>
      </c>
      <c r="B130" s="86" t="s">
        <v>1132</v>
      </c>
      <c r="C130" s="81"/>
      <c r="D130" s="109">
        <v>25</v>
      </c>
      <c r="E130" s="82" t="s">
        <v>2157</v>
      </c>
      <c r="F130" s="82" t="s">
        <v>2158</v>
      </c>
      <c r="G130" s="82" t="s">
        <v>2159</v>
      </c>
      <c r="H130" s="82"/>
      <c r="I130" s="84" t="str">
        <f t="shared" si="4"/>
        <v>Voix</v>
      </c>
      <c r="J130" s="177" t="str">
        <f t="shared" si="5"/>
        <v>A/C</v>
      </c>
      <c r="K130" s="84" t="str">
        <f t="shared" si="8"/>
        <v>Groupe</v>
      </c>
      <c r="L130" s="83" t="s">
        <v>2153</v>
      </c>
      <c r="M130" s="183">
        <v>96</v>
      </c>
    </row>
    <row r="131" spans="1:13" ht="24.75" customHeight="1" x14ac:dyDescent="0.15">
      <c r="A131" s="91" t="s">
        <v>689</v>
      </c>
      <c r="B131" s="86" t="s">
        <v>1132</v>
      </c>
      <c r="C131" s="81"/>
      <c r="D131" s="109">
        <v>45</v>
      </c>
      <c r="E131" s="82" t="s">
        <v>1660</v>
      </c>
      <c r="F131" s="82" t="s">
        <v>1570</v>
      </c>
      <c r="G131" s="82" t="s">
        <v>1571</v>
      </c>
      <c r="H131" s="113" t="s">
        <v>3</v>
      </c>
      <c r="I131" s="84" t="str">
        <f t="shared" ref="I131:I198" si="9">IF(IFERROR(SEARCH("toucher",$G131:$G131),FALSE),"Toucher",IF(IFERROR(SEARCH("regard",$G131:$G131),FALSE),"Regard",IF(IFERROR(SEARCH("voix",$G131:$G131),FALSE),"Voix",IF(IFERROR(SEARCH("lien",$G131:$G131),FALSE),"Lien mystique",IF(IFERROR(SEARCH("vue",$G131:$G131),FALSE),"Vue","Soi-même")))))</f>
        <v>Toucher</v>
      </c>
      <c r="J131" s="177" t="str">
        <f t="shared" ref="J131:J198" si="10">IF(IFERROR(SEARCH("A/C",$G131:$G131),FALSE),"A/C",IF(IFERROR(SEARCH("lune",$G131:$G131),FALSE),"Lune",IF(IFERROR(SEARCH("concentration",$G131:$G131),FALSE),"Concentration",IF(IFERROR(SEARCH("diamètre",$G131:$G131),FALSE),"Diamètre",IF(IFERROR(SEARCH("année",$G131:$G131),FALSE),"Année",IF(IFERROR(SEARCH("anneau",$G131:$G131),FALSE),"Anneau","Instant"))))))</f>
        <v>Année</v>
      </c>
      <c r="K131" s="84" t="str">
        <f t="shared" si="8"/>
        <v>Groupe</v>
      </c>
      <c r="L131" s="83" t="s">
        <v>1633</v>
      </c>
      <c r="M131" s="183">
        <v>122</v>
      </c>
    </row>
    <row r="132" spans="1:13" ht="18" customHeight="1" x14ac:dyDescent="0.15">
      <c r="A132" s="91" t="s">
        <v>689</v>
      </c>
      <c r="B132" s="86" t="s">
        <v>1132</v>
      </c>
      <c r="C132" s="81"/>
      <c r="D132" s="109">
        <v>60</v>
      </c>
      <c r="E132" s="82" t="s">
        <v>2163</v>
      </c>
      <c r="F132" s="82" t="s">
        <v>2164</v>
      </c>
      <c r="G132" s="82" t="s">
        <v>2165</v>
      </c>
      <c r="H132" s="113" t="s">
        <v>3</v>
      </c>
      <c r="I132" s="84" t="str">
        <f t="shared" si="9"/>
        <v>Voix</v>
      </c>
      <c r="J132" s="177" t="str">
        <f t="shared" si="10"/>
        <v>Année</v>
      </c>
      <c r="K132" s="84" t="str">
        <f t="shared" si="8"/>
        <v>Zone</v>
      </c>
      <c r="L132" s="83" t="s">
        <v>2153</v>
      </c>
      <c r="M132" s="183">
        <v>96</v>
      </c>
    </row>
    <row r="133" spans="1:13" ht="18" customHeight="1" x14ac:dyDescent="0.15">
      <c r="A133" s="91" t="s">
        <v>689</v>
      </c>
      <c r="B133" s="88" t="s">
        <v>1131</v>
      </c>
      <c r="C133" s="81"/>
      <c r="D133" s="109">
        <v>5</v>
      </c>
      <c r="E133" s="82" t="s">
        <v>1661</v>
      </c>
      <c r="F133" s="82" t="s">
        <v>1572</v>
      </c>
      <c r="G133" s="82" t="s">
        <v>1573</v>
      </c>
      <c r="H133" s="82"/>
      <c r="I133" s="84" t="str">
        <f t="shared" si="9"/>
        <v>Toucher</v>
      </c>
      <c r="J133" s="177" t="str">
        <f t="shared" si="10"/>
        <v>Instant</v>
      </c>
      <c r="K133" s="84" t="str">
        <f t="shared" si="8"/>
        <v>Individu</v>
      </c>
      <c r="L133" s="83" t="s">
        <v>1633</v>
      </c>
      <c r="M133" s="183">
        <v>123</v>
      </c>
    </row>
    <row r="134" spans="1:13" ht="18" customHeight="1" thickBot="1" x14ac:dyDescent="0.2">
      <c r="A134" s="229" t="s">
        <v>689</v>
      </c>
      <c r="B134" s="230" t="s">
        <v>1131</v>
      </c>
      <c r="C134" s="169"/>
      <c r="D134" s="170">
        <v>10</v>
      </c>
      <c r="E134" s="171" t="s">
        <v>2166</v>
      </c>
      <c r="F134" s="171" t="s">
        <v>2167</v>
      </c>
      <c r="G134" s="171" t="s">
        <v>1533</v>
      </c>
      <c r="H134" s="171" t="s">
        <v>2168</v>
      </c>
      <c r="I134" s="173" t="str">
        <f t="shared" si="9"/>
        <v>Voix</v>
      </c>
      <c r="J134" s="180" t="str">
        <f t="shared" si="10"/>
        <v>Instant</v>
      </c>
      <c r="K134" s="173" t="str">
        <f t="shared" si="8"/>
        <v>Individu</v>
      </c>
      <c r="L134" s="172" t="s">
        <v>1867</v>
      </c>
      <c r="M134" s="185">
        <v>65</v>
      </c>
    </row>
    <row r="135" spans="1:13" ht="18" customHeight="1" x14ac:dyDescent="0.15">
      <c r="A135" s="231" t="s">
        <v>689</v>
      </c>
      <c r="B135" s="232" t="s">
        <v>1131</v>
      </c>
      <c r="C135" s="212"/>
      <c r="D135" s="213">
        <v>20</v>
      </c>
      <c r="E135" s="214" t="s">
        <v>1662</v>
      </c>
      <c r="F135" s="214" t="s">
        <v>1576</v>
      </c>
      <c r="G135" s="214" t="s">
        <v>1574</v>
      </c>
      <c r="H135" s="214" t="s">
        <v>1575</v>
      </c>
      <c r="I135" s="215" t="str">
        <f t="shared" si="9"/>
        <v>Voix</v>
      </c>
      <c r="J135" s="216" t="str">
        <f t="shared" si="10"/>
        <v>Instant</v>
      </c>
      <c r="K135" s="215" t="str">
        <f t="shared" si="8"/>
        <v>Part</v>
      </c>
      <c r="L135" s="217" t="s">
        <v>1633</v>
      </c>
      <c r="M135" s="218">
        <v>123</v>
      </c>
    </row>
    <row r="136" spans="1:13" ht="18" customHeight="1" x14ac:dyDescent="0.15">
      <c r="A136" s="91" t="s">
        <v>689</v>
      </c>
      <c r="B136" s="88" t="s">
        <v>1131</v>
      </c>
      <c r="C136" s="81"/>
      <c r="D136" s="109">
        <v>25</v>
      </c>
      <c r="E136" s="82" t="s">
        <v>1663</v>
      </c>
      <c r="F136" s="82" t="s">
        <v>1577</v>
      </c>
      <c r="G136" s="82" t="s">
        <v>1578</v>
      </c>
      <c r="H136" s="82"/>
      <c r="I136" s="84" t="str">
        <f t="shared" si="9"/>
        <v>Toucher</v>
      </c>
      <c r="J136" s="177" t="str">
        <f t="shared" si="10"/>
        <v>Instant</v>
      </c>
      <c r="K136" s="84" t="str">
        <f t="shared" si="8"/>
        <v>Individu</v>
      </c>
      <c r="L136" s="83" t="s">
        <v>1633</v>
      </c>
      <c r="M136" s="183">
        <v>123</v>
      </c>
    </row>
    <row r="137" spans="1:13" ht="18" customHeight="1" x14ac:dyDescent="0.15">
      <c r="A137" s="91" t="s">
        <v>689</v>
      </c>
      <c r="B137" s="88" t="s">
        <v>1131</v>
      </c>
      <c r="C137" s="81" t="s">
        <v>1579</v>
      </c>
      <c r="D137" s="109">
        <v>25</v>
      </c>
      <c r="E137" s="82" t="s">
        <v>1664</v>
      </c>
      <c r="F137" s="82" t="s">
        <v>1580</v>
      </c>
      <c r="G137" s="82" t="s">
        <v>1582</v>
      </c>
      <c r="H137" s="82" t="s">
        <v>1581</v>
      </c>
      <c r="I137" s="84" t="str">
        <f t="shared" si="9"/>
        <v>Voix</v>
      </c>
      <c r="J137" s="177" t="str">
        <f t="shared" si="10"/>
        <v>Instant</v>
      </c>
      <c r="K137" s="84" t="str">
        <f t="shared" si="8"/>
        <v>Part</v>
      </c>
      <c r="L137" s="83" t="s">
        <v>1633</v>
      </c>
      <c r="M137" s="183">
        <v>123</v>
      </c>
    </row>
    <row r="138" spans="1:13" ht="18" customHeight="1" x14ac:dyDescent="0.15">
      <c r="A138" s="91" t="s">
        <v>689</v>
      </c>
      <c r="B138" s="88" t="s">
        <v>1131</v>
      </c>
      <c r="C138" s="81" t="s">
        <v>697</v>
      </c>
      <c r="D138" s="109">
        <v>50</v>
      </c>
      <c r="E138" s="82" t="s">
        <v>1665</v>
      </c>
      <c r="F138" s="82" t="s">
        <v>1583</v>
      </c>
      <c r="G138" s="82" t="s">
        <v>1584</v>
      </c>
      <c r="H138" s="113" t="s">
        <v>1681</v>
      </c>
      <c r="I138" s="84" t="str">
        <f t="shared" si="9"/>
        <v>Toucher</v>
      </c>
      <c r="J138" s="177" t="str">
        <f t="shared" si="10"/>
        <v>Année</v>
      </c>
      <c r="K138" s="84" t="str">
        <f t="shared" si="8"/>
        <v>Zone</v>
      </c>
      <c r="L138" s="83" t="s">
        <v>1633</v>
      </c>
      <c r="M138" s="183">
        <v>123</v>
      </c>
    </row>
    <row r="139" spans="1:13" ht="18" customHeight="1" x14ac:dyDescent="0.15">
      <c r="A139" s="91" t="s">
        <v>689</v>
      </c>
      <c r="B139" s="85" t="s">
        <v>1133</v>
      </c>
      <c r="C139" s="81"/>
      <c r="D139" s="109" t="s">
        <v>408</v>
      </c>
      <c r="E139" s="82" t="s">
        <v>1666</v>
      </c>
      <c r="F139" s="82" t="s">
        <v>1585</v>
      </c>
      <c r="G139" s="82" t="s">
        <v>3664</v>
      </c>
      <c r="H139" s="82"/>
      <c r="I139" s="84" t="str">
        <f t="shared" si="9"/>
        <v>Toucher</v>
      </c>
      <c r="J139" s="177" t="str">
        <f t="shared" si="10"/>
        <v>Anneau</v>
      </c>
      <c r="K139" s="84" t="s">
        <v>681</v>
      </c>
      <c r="L139" s="83" t="s">
        <v>1633</v>
      </c>
      <c r="M139" s="183">
        <v>124</v>
      </c>
    </row>
    <row r="140" spans="1:13" ht="18" customHeight="1" x14ac:dyDescent="0.15">
      <c r="A140" s="91" t="s">
        <v>689</v>
      </c>
      <c r="B140" s="85" t="s">
        <v>1133</v>
      </c>
      <c r="C140" s="81"/>
      <c r="D140" s="109">
        <v>5</v>
      </c>
      <c r="E140" s="82" t="s">
        <v>1667</v>
      </c>
      <c r="F140" s="82" t="s">
        <v>1668</v>
      </c>
      <c r="G140" s="82" t="s">
        <v>1586</v>
      </c>
      <c r="H140" s="82"/>
      <c r="I140" s="84" t="str">
        <f t="shared" si="9"/>
        <v>Toucher</v>
      </c>
      <c r="J140" s="177" t="str">
        <f t="shared" si="10"/>
        <v>A/C</v>
      </c>
      <c r="K140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140" s="83" t="s">
        <v>1633</v>
      </c>
      <c r="M140" s="183">
        <v>124</v>
      </c>
    </row>
    <row r="141" spans="1:13" ht="18" customHeight="1" x14ac:dyDescent="0.15">
      <c r="A141" s="91" t="s">
        <v>689</v>
      </c>
      <c r="B141" s="85" t="s">
        <v>1133</v>
      </c>
      <c r="C141" s="81"/>
      <c r="D141" s="109">
        <v>10</v>
      </c>
      <c r="E141" s="82" t="s">
        <v>1669</v>
      </c>
      <c r="F141" s="82" t="s">
        <v>1587</v>
      </c>
      <c r="G141" s="82" t="s">
        <v>1588</v>
      </c>
      <c r="H141" s="82"/>
      <c r="I141" s="84" t="str">
        <f t="shared" si="9"/>
        <v>Soi-même</v>
      </c>
      <c r="J141" s="177" t="str">
        <f t="shared" si="10"/>
        <v>Concentration</v>
      </c>
      <c r="K141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141" s="83" t="s">
        <v>1633</v>
      </c>
      <c r="M141" s="183">
        <v>124</v>
      </c>
    </row>
    <row r="142" spans="1:13" ht="18" customHeight="1" x14ac:dyDescent="0.15">
      <c r="A142" s="91" t="s">
        <v>689</v>
      </c>
      <c r="B142" s="85" t="s">
        <v>1133</v>
      </c>
      <c r="C142" s="81"/>
      <c r="D142" s="109">
        <v>10</v>
      </c>
      <c r="E142" s="82" t="s">
        <v>2169</v>
      </c>
      <c r="F142" s="82" t="s">
        <v>2170</v>
      </c>
      <c r="G142" s="82" t="s">
        <v>2171</v>
      </c>
      <c r="H142" s="82"/>
      <c r="I142" s="84" t="str">
        <f t="shared" si="9"/>
        <v>Voix</v>
      </c>
      <c r="J142" s="177" t="str">
        <f t="shared" si="10"/>
        <v>Anneau</v>
      </c>
      <c r="K142" s="84" t="s">
        <v>681</v>
      </c>
      <c r="L142" s="83" t="s">
        <v>1437</v>
      </c>
      <c r="M142" s="183">
        <v>97</v>
      </c>
    </row>
    <row r="143" spans="1:13" ht="18" customHeight="1" x14ac:dyDescent="0.15">
      <c r="A143" s="91" t="s">
        <v>689</v>
      </c>
      <c r="B143" s="85" t="s">
        <v>1133</v>
      </c>
      <c r="C143" s="81"/>
      <c r="D143" s="109">
        <v>10</v>
      </c>
      <c r="E143" s="82" t="s">
        <v>2173</v>
      </c>
      <c r="F143" s="82" t="s">
        <v>2182</v>
      </c>
      <c r="G143" s="82" t="s">
        <v>2172</v>
      </c>
      <c r="H143" s="82" t="s">
        <v>2174</v>
      </c>
      <c r="I143" s="84" t="str">
        <f t="shared" si="9"/>
        <v>Soi-même</v>
      </c>
      <c r="J143" s="177" t="str">
        <f t="shared" si="10"/>
        <v>A/C</v>
      </c>
      <c r="K143" s="84" t="str">
        <f t="shared" ref="K143:K157" si="11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Part</v>
      </c>
      <c r="L143" s="83" t="s">
        <v>1887</v>
      </c>
      <c r="M143" s="183">
        <v>35</v>
      </c>
    </row>
    <row r="144" spans="1:13" ht="18" customHeight="1" x14ac:dyDescent="0.15">
      <c r="A144" s="91" t="s">
        <v>689</v>
      </c>
      <c r="B144" s="85" t="s">
        <v>1133</v>
      </c>
      <c r="C144" s="81" t="s">
        <v>1015</v>
      </c>
      <c r="D144" s="109">
        <v>10</v>
      </c>
      <c r="E144" s="82" t="s">
        <v>2175</v>
      </c>
      <c r="F144" s="82" t="s">
        <v>2176</v>
      </c>
      <c r="G144" s="82" t="s">
        <v>2178</v>
      </c>
      <c r="H144" s="82" t="s">
        <v>2177</v>
      </c>
      <c r="I144" s="84" t="str">
        <f t="shared" si="9"/>
        <v>Toucher</v>
      </c>
      <c r="J144" s="177" t="str">
        <f t="shared" si="10"/>
        <v>Instant</v>
      </c>
      <c r="K144" s="84" t="str">
        <f t="shared" si="11"/>
        <v>Individu</v>
      </c>
      <c r="L144" s="83" t="s">
        <v>1898</v>
      </c>
      <c r="M144" s="183">
        <v>139</v>
      </c>
    </row>
    <row r="145" spans="1:13" ht="18" customHeight="1" x14ac:dyDescent="0.15">
      <c r="A145" s="91" t="s">
        <v>689</v>
      </c>
      <c r="B145" s="85" t="s">
        <v>1133</v>
      </c>
      <c r="C145" s="81"/>
      <c r="D145" s="109">
        <v>15</v>
      </c>
      <c r="E145" s="82" t="s">
        <v>1670</v>
      </c>
      <c r="F145" s="82" t="s">
        <v>1671</v>
      </c>
      <c r="G145" s="82" t="s">
        <v>1589</v>
      </c>
      <c r="H145" s="82"/>
      <c r="I145" s="84" t="str">
        <f t="shared" si="9"/>
        <v>Toucher</v>
      </c>
      <c r="J145" s="177" t="str">
        <f t="shared" si="10"/>
        <v>A/C</v>
      </c>
      <c r="K145" s="84" t="str">
        <f t="shared" si="11"/>
        <v>Part</v>
      </c>
      <c r="L145" s="83" t="s">
        <v>1633</v>
      </c>
      <c r="M145" s="183">
        <v>124</v>
      </c>
    </row>
    <row r="146" spans="1:13" ht="18" customHeight="1" x14ac:dyDescent="0.15">
      <c r="A146" s="91" t="s">
        <v>689</v>
      </c>
      <c r="B146" s="85" t="s">
        <v>1133</v>
      </c>
      <c r="C146" s="81"/>
      <c r="D146" s="109">
        <v>15</v>
      </c>
      <c r="E146" s="82" t="s">
        <v>1672</v>
      </c>
      <c r="F146" s="82" t="s">
        <v>1590</v>
      </c>
      <c r="G146" s="82" t="s">
        <v>1536</v>
      </c>
      <c r="H146" s="82"/>
      <c r="I146" s="84" t="str">
        <f t="shared" si="9"/>
        <v>Voix</v>
      </c>
      <c r="J146" s="177" t="str">
        <f t="shared" si="10"/>
        <v>Concentration</v>
      </c>
      <c r="K146" s="84" t="str">
        <f t="shared" si="11"/>
        <v>Individu</v>
      </c>
      <c r="L146" s="83" t="s">
        <v>1633</v>
      </c>
      <c r="M146" s="183">
        <v>124</v>
      </c>
    </row>
    <row r="147" spans="1:13" ht="18" customHeight="1" x14ac:dyDescent="0.15">
      <c r="A147" s="91" t="s">
        <v>689</v>
      </c>
      <c r="B147" s="85" t="s">
        <v>1133</v>
      </c>
      <c r="C147" s="81"/>
      <c r="D147" s="109">
        <v>15</v>
      </c>
      <c r="E147" s="82" t="s">
        <v>2179</v>
      </c>
      <c r="F147" s="82" t="s">
        <v>2180</v>
      </c>
      <c r="G147" s="82" t="s">
        <v>1536</v>
      </c>
      <c r="H147" s="82"/>
      <c r="I147" s="84" t="str">
        <f t="shared" si="9"/>
        <v>Voix</v>
      </c>
      <c r="J147" s="177" t="str">
        <f t="shared" si="10"/>
        <v>Concentration</v>
      </c>
      <c r="K147" s="84" t="str">
        <f t="shared" si="11"/>
        <v>Individu</v>
      </c>
      <c r="L147" s="83" t="s">
        <v>2153</v>
      </c>
      <c r="M147" s="183">
        <v>96</v>
      </c>
    </row>
    <row r="148" spans="1:13" ht="18" customHeight="1" x14ac:dyDescent="0.15">
      <c r="A148" s="91" t="s">
        <v>689</v>
      </c>
      <c r="B148" s="85" t="s">
        <v>1133</v>
      </c>
      <c r="C148" s="81"/>
      <c r="D148" s="109">
        <v>20</v>
      </c>
      <c r="E148" s="82" t="s">
        <v>2183</v>
      </c>
      <c r="F148" s="82" t="s">
        <v>2181</v>
      </c>
      <c r="G148" s="82" t="s">
        <v>2185</v>
      </c>
      <c r="H148" s="82"/>
      <c r="I148" s="84" t="str">
        <f t="shared" si="9"/>
        <v>Voix</v>
      </c>
      <c r="J148" s="177" t="str">
        <f t="shared" si="10"/>
        <v>Instant</v>
      </c>
      <c r="K148" s="84" t="str">
        <f t="shared" si="11"/>
        <v>Part</v>
      </c>
      <c r="L148" s="83" t="s">
        <v>1867</v>
      </c>
      <c r="M148" s="183">
        <v>75</v>
      </c>
    </row>
    <row r="149" spans="1:13" ht="18" customHeight="1" x14ac:dyDescent="0.15">
      <c r="A149" s="91" t="s">
        <v>689</v>
      </c>
      <c r="B149" s="85" t="s">
        <v>1133</v>
      </c>
      <c r="C149" s="81"/>
      <c r="D149" s="109">
        <v>20</v>
      </c>
      <c r="E149" s="82" t="s">
        <v>2184</v>
      </c>
      <c r="F149" s="82" t="s">
        <v>2187</v>
      </c>
      <c r="G149" s="82" t="s">
        <v>2186</v>
      </c>
      <c r="H149" s="82" t="s">
        <v>2188</v>
      </c>
      <c r="I149" s="84" t="str">
        <f t="shared" si="9"/>
        <v>Voix</v>
      </c>
      <c r="J149" s="177" t="str">
        <f t="shared" si="10"/>
        <v>Instant</v>
      </c>
      <c r="K149" s="84" t="str">
        <f t="shared" si="11"/>
        <v>Part</v>
      </c>
      <c r="L149" s="83" t="s">
        <v>1867</v>
      </c>
      <c r="M149" s="183">
        <v>75</v>
      </c>
    </row>
    <row r="150" spans="1:13" ht="18" customHeight="1" x14ac:dyDescent="0.15">
      <c r="A150" s="91" t="s">
        <v>689</v>
      </c>
      <c r="B150" s="85" t="s">
        <v>1133</v>
      </c>
      <c r="C150" s="81"/>
      <c r="D150" s="109">
        <v>30</v>
      </c>
      <c r="E150" s="82" t="s">
        <v>1673</v>
      </c>
      <c r="F150" s="82" t="s">
        <v>1591</v>
      </c>
      <c r="G150" s="82" t="s">
        <v>1592</v>
      </c>
      <c r="H150" s="82"/>
      <c r="I150" s="84" t="str">
        <f t="shared" si="9"/>
        <v>Voix</v>
      </c>
      <c r="J150" s="177" t="str">
        <f t="shared" si="10"/>
        <v>A/C</v>
      </c>
      <c r="K150" s="84" t="str">
        <f t="shared" si="11"/>
        <v>Part</v>
      </c>
      <c r="L150" s="83" t="s">
        <v>1633</v>
      </c>
      <c r="M150" s="183">
        <v>124</v>
      </c>
    </row>
    <row r="151" spans="1:13" ht="18" customHeight="1" x14ac:dyDescent="0.15">
      <c r="A151" s="91" t="s">
        <v>689</v>
      </c>
      <c r="B151" s="85" t="s">
        <v>1133</v>
      </c>
      <c r="C151" s="81"/>
      <c r="D151" s="109">
        <v>30</v>
      </c>
      <c r="E151" s="82" t="s">
        <v>1593</v>
      </c>
      <c r="F151" s="82" t="s">
        <v>1594</v>
      </c>
      <c r="G151" s="82" t="s">
        <v>1595</v>
      </c>
      <c r="H151" s="82"/>
      <c r="I151" s="84" t="str">
        <f t="shared" si="9"/>
        <v>Voix</v>
      </c>
      <c r="J151" s="177" t="str">
        <f t="shared" si="10"/>
        <v>Concentration</v>
      </c>
      <c r="K151" s="84" t="str">
        <f t="shared" si="11"/>
        <v>Part</v>
      </c>
      <c r="L151" s="83" t="s">
        <v>1633</v>
      </c>
      <c r="M151" s="183">
        <v>124</v>
      </c>
    </row>
    <row r="152" spans="1:13" ht="18" customHeight="1" x14ac:dyDescent="0.15">
      <c r="A152" s="91" t="s">
        <v>689</v>
      </c>
      <c r="B152" s="85" t="s">
        <v>1133</v>
      </c>
      <c r="C152" s="81"/>
      <c r="D152" s="109">
        <v>30</v>
      </c>
      <c r="E152" s="82" t="s">
        <v>1674</v>
      </c>
      <c r="F152" s="82" t="s">
        <v>1596</v>
      </c>
      <c r="G152" s="82" t="s">
        <v>1597</v>
      </c>
      <c r="H152" s="82"/>
      <c r="I152" s="84" t="str">
        <f t="shared" si="9"/>
        <v>Toucher</v>
      </c>
      <c r="J152" s="177" t="str">
        <f t="shared" si="10"/>
        <v>Concentration</v>
      </c>
      <c r="K152" s="84" t="str">
        <f t="shared" si="11"/>
        <v>Groupe</v>
      </c>
      <c r="L152" s="83" t="s">
        <v>1633</v>
      </c>
      <c r="M152" s="183">
        <v>124</v>
      </c>
    </row>
    <row r="153" spans="1:13" ht="18" customHeight="1" x14ac:dyDescent="0.15">
      <c r="A153" s="91" t="s">
        <v>689</v>
      </c>
      <c r="B153" s="85" t="s">
        <v>1133</v>
      </c>
      <c r="C153" s="81"/>
      <c r="D153" s="109">
        <v>30</v>
      </c>
      <c r="E153" s="82" t="s">
        <v>1675</v>
      </c>
      <c r="F153" s="82" t="s">
        <v>1598</v>
      </c>
      <c r="G153" s="82" t="s">
        <v>1599</v>
      </c>
      <c r="H153" s="82"/>
      <c r="I153" s="84" t="str">
        <f t="shared" si="9"/>
        <v>Vue</v>
      </c>
      <c r="J153" s="177" t="str">
        <f t="shared" si="10"/>
        <v>Instant</v>
      </c>
      <c r="K153" s="84" t="str">
        <f t="shared" si="11"/>
        <v>Individu</v>
      </c>
      <c r="L153" s="83" t="s">
        <v>1633</v>
      </c>
      <c r="M153" s="183">
        <v>124</v>
      </c>
    </row>
    <row r="154" spans="1:13" ht="18" customHeight="1" x14ac:dyDescent="0.15">
      <c r="A154" s="91" t="s">
        <v>689</v>
      </c>
      <c r="B154" s="85" t="s">
        <v>1133</v>
      </c>
      <c r="C154" s="81"/>
      <c r="D154" s="109">
        <v>35</v>
      </c>
      <c r="E154" s="82" t="s">
        <v>1676</v>
      </c>
      <c r="F154" s="82" t="s">
        <v>1600</v>
      </c>
      <c r="G154" s="82" t="s">
        <v>1601</v>
      </c>
      <c r="H154" s="82"/>
      <c r="I154" s="84" t="str">
        <f t="shared" si="9"/>
        <v>Voix</v>
      </c>
      <c r="J154" s="177" t="str">
        <f t="shared" si="10"/>
        <v>Concentration</v>
      </c>
      <c r="K154" s="84" t="str">
        <f t="shared" si="11"/>
        <v>Part</v>
      </c>
      <c r="L154" s="83" t="s">
        <v>1633</v>
      </c>
      <c r="M154" s="183">
        <v>124</v>
      </c>
    </row>
    <row r="155" spans="1:13" ht="18" customHeight="1" x14ac:dyDescent="0.15">
      <c r="A155" s="91" t="s">
        <v>689</v>
      </c>
      <c r="B155" s="85" t="s">
        <v>1133</v>
      </c>
      <c r="C155" s="81"/>
      <c r="D155" s="109">
        <v>35</v>
      </c>
      <c r="E155" s="82" t="s">
        <v>1677</v>
      </c>
      <c r="F155" s="82" t="s">
        <v>1604</v>
      </c>
      <c r="G155" s="82" t="s">
        <v>1602</v>
      </c>
      <c r="H155" s="82" t="s">
        <v>1603</v>
      </c>
      <c r="I155" s="84" t="str">
        <f t="shared" si="9"/>
        <v>Vue</v>
      </c>
      <c r="J155" s="177" t="str">
        <f t="shared" si="10"/>
        <v>Concentration</v>
      </c>
      <c r="K155" s="84" t="str">
        <f t="shared" si="11"/>
        <v>Individu</v>
      </c>
      <c r="L155" s="83" t="s">
        <v>1633</v>
      </c>
      <c r="M155" s="183">
        <v>124</v>
      </c>
    </row>
    <row r="156" spans="1:13" ht="18" customHeight="1" x14ac:dyDescent="0.15">
      <c r="A156" s="91" t="s">
        <v>689</v>
      </c>
      <c r="B156" s="85" t="s">
        <v>1133</v>
      </c>
      <c r="C156" s="81"/>
      <c r="D156" s="109">
        <v>35</v>
      </c>
      <c r="E156" s="82" t="s">
        <v>1678</v>
      </c>
      <c r="F156" s="82" t="s">
        <v>1607</v>
      </c>
      <c r="G156" s="82" t="s">
        <v>1605</v>
      </c>
      <c r="H156" s="82" t="s">
        <v>1606</v>
      </c>
      <c r="I156" s="84" t="str">
        <f t="shared" si="9"/>
        <v>Voix</v>
      </c>
      <c r="J156" s="177" t="str">
        <f t="shared" si="10"/>
        <v>Concentration</v>
      </c>
      <c r="K156" s="84" t="str">
        <f t="shared" si="11"/>
        <v>Groupe</v>
      </c>
      <c r="L156" s="83" t="s">
        <v>1633</v>
      </c>
      <c r="M156" s="183">
        <v>124</v>
      </c>
    </row>
    <row r="157" spans="1:13" ht="18" customHeight="1" x14ac:dyDescent="0.15">
      <c r="A157" s="91" t="s">
        <v>689</v>
      </c>
      <c r="B157" s="85" t="s">
        <v>1133</v>
      </c>
      <c r="C157" s="81"/>
      <c r="D157" s="109">
        <v>40</v>
      </c>
      <c r="E157" s="82" t="s">
        <v>1679</v>
      </c>
      <c r="F157" s="82" t="s">
        <v>1680</v>
      </c>
      <c r="G157" s="82" t="s">
        <v>1608</v>
      </c>
      <c r="H157" s="113" t="s">
        <v>1681</v>
      </c>
      <c r="I157" s="84" t="str">
        <f t="shared" si="9"/>
        <v>Vue</v>
      </c>
      <c r="J157" s="177" t="str">
        <f t="shared" si="10"/>
        <v>Instant</v>
      </c>
      <c r="K157" s="84" t="str">
        <f t="shared" si="11"/>
        <v>Individu</v>
      </c>
      <c r="L157" s="83" t="s">
        <v>1633</v>
      </c>
      <c r="M157" s="183">
        <v>125</v>
      </c>
    </row>
    <row r="158" spans="1:13" ht="18" customHeight="1" x14ac:dyDescent="0.15">
      <c r="A158" s="91"/>
      <c r="B158" s="85"/>
      <c r="C158" s="81"/>
      <c r="D158" s="109"/>
      <c r="E158" s="82"/>
      <c r="F158" s="82"/>
      <c r="G158" s="82"/>
      <c r="H158" s="113"/>
      <c r="I158" s="84"/>
      <c r="J158" s="177"/>
      <c r="K158" s="84"/>
      <c r="L158" s="83"/>
      <c r="M158" s="183"/>
    </row>
    <row r="159" spans="1:13" ht="18" customHeight="1" x14ac:dyDescent="0.15">
      <c r="A159" s="91"/>
      <c r="B159" s="85"/>
      <c r="C159" s="81"/>
      <c r="D159" s="109"/>
      <c r="E159" s="82"/>
      <c r="F159" s="82"/>
      <c r="G159" s="82"/>
      <c r="H159" s="113"/>
      <c r="I159" s="84"/>
      <c r="J159" s="177"/>
      <c r="K159" s="84"/>
      <c r="L159" s="83"/>
      <c r="M159" s="183"/>
    </row>
    <row r="160" spans="1:13" ht="18" customHeight="1" x14ac:dyDescent="0.15">
      <c r="A160" s="91"/>
      <c r="B160" s="85"/>
      <c r="C160" s="81"/>
      <c r="D160" s="109"/>
      <c r="E160" s="82"/>
      <c r="F160" s="82"/>
      <c r="G160" s="82"/>
      <c r="H160" s="113"/>
      <c r="I160" s="84"/>
      <c r="J160" s="177"/>
      <c r="K160" s="84"/>
      <c r="L160" s="83"/>
      <c r="M160" s="183"/>
    </row>
    <row r="161" spans="1:13" ht="18" customHeight="1" thickBot="1" x14ac:dyDescent="0.2">
      <c r="A161" s="229"/>
      <c r="B161" s="168"/>
      <c r="C161" s="169"/>
      <c r="D161" s="170"/>
      <c r="E161" s="171"/>
      <c r="F161" s="171"/>
      <c r="G161" s="171"/>
      <c r="H161" s="233"/>
      <c r="I161" s="173"/>
      <c r="J161" s="180"/>
      <c r="K161" s="173"/>
      <c r="L161" s="172"/>
      <c r="M161" s="185"/>
    </row>
    <row r="162" spans="1:13" ht="18" customHeight="1" thickBot="1" x14ac:dyDescent="0.2">
      <c r="A162" s="234"/>
      <c r="B162" s="235"/>
      <c r="C162" s="235"/>
      <c r="D162" s="236"/>
      <c r="E162" s="235"/>
      <c r="F162" s="237" t="s">
        <v>1928</v>
      </c>
      <c r="G162" s="235"/>
      <c r="H162" s="235"/>
      <c r="I162" s="238"/>
      <c r="J162" s="238"/>
      <c r="K162" s="238"/>
      <c r="L162" s="235"/>
      <c r="M162" s="239"/>
    </row>
    <row r="163" spans="1:13" ht="18" customHeight="1" x14ac:dyDescent="0.15">
      <c r="A163" s="138" t="s">
        <v>697</v>
      </c>
      <c r="B163" s="120" t="s">
        <v>1130</v>
      </c>
      <c r="C163" s="121"/>
      <c r="D163" s="122">
        <v>5</v>
      </c>
      <c r="E163" s="123" t="s">
        <v>5</v>
      </c>
      <c r="F163" s="123" t="s">
        <v>6</v>
      </c>
      <c r="G163" s="123" t="s">
        <v>3738</v>
      </c>
      <c r="H163" s="123"/>
      <c r="I163" s="125" t="str">
        <f t="shared" si="9"/>
        <v>Toucher</v>
      </c>
      <c r="J163" s="178" t="str">
        <f t="shared" si="10"/>
        <v>Diamètre</v>
      </c>
      <c r="K163" s="125" t="str">
        <f t="shared" ref="K163:K196" si="12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163" s="124" t="s">
        <v>1633</v>
      </c>
      <c r="M163" s="182">
        <v>125</v>
      </c>
    </row>
    <row r="164" spans="1:13" ht="18" customHeight="1" x14ac:dyDescent="0.15">
      <c r="A164" s="92" t="s">
        <v>697</v>
      </c>
      <c r="B164" s="80" t="s">
        <v>1130</v>
      </c>
      <c r="C164" s="81"/>
      <c r="D164" s="109">
        <v>5</v>
      </c>
      <c r="E164" s="82" t="s">
        <v>7</v>
      </c>
      <c r="F164" s="82" t="s">
        <v>8</v>
      </c>
      <c r="G164" s="82" t="s">
        <v>9</v>
      </c>
      <c r="H164" s="82"/>
      <c r="I164" s="84" t="str">
        <f t="shared" si="9"/>
        <v>Toucher</v>
      </c>
      <c r="J164" s="177" t="str">
        <f t="shared" si="10"/>
        <v>A/C</v>
      </c>
      <c r="K164" s="84" t="str">
        <f t="shared" si="12"/>
        <v>Individu</v>
      </c>
      <c r="L164" s="83" t="s">
        <v>1633</v>
      </c>
      <c r="M164" s="183">
        <v>125</v>
      </c>
    </row>
    <row r="165" spans="1:13" ht="18" customHeight="1" x14ac:dyDescent="0.15">
      <c r="A165" s="92" t="s">
        <v>697</v>
      </c>
      <c r="B165" s="80" t="s">
        <v>1130</v>
      </c>
      <c r="C165" s="81"/>
      <c r="D165" s="109">
        <v>10</v>
      </c>
      <c r="E165" s="82" t="s">
        <v>10</v>
      </c>
      <c r="F165" s="82" t="s">
        <v>11</v>
      </c>
      <c r="G165" s="82" t="s">
        <v>13</v>
      </c>
      <c r="H165" s="82" t="s">
        <v>12</v>
      </c>
      <c r="I165" s="84" t="str">
        <f t="shared" si="9"/>
        <v>Voix</v>
      </c>
      <c r="J165" s="177" t="str">
        <f t="shared" si="10"/>
        <v>Instant</v>
      </c>
      <c r="K165" s="84" t="str">
        <f t="shared" si="12"/>
        <v>Individu</v>
      </c>
      <c r="L165" s="83" t="s">
        <v>1633</v>
      </c>
      <c r="M165" s="183">
        <v>125</v>
      </c>
    </row>
    <row r="166" spans="1:13" ht="18" customHeight="1" x14ac:dyDescent="0.15">
      <c r="A166" s="92" t="s">
        <v>697</v>
      </c>
      <c r="B166" s="80" t="s">
        <v>1130</v>
      </c>
      <c r="C166" s="81"/>
      <c r="D166" s="109">
        <v>10</v>
      </c>
      <c r="E166" s="82" t="s">
        <v>14</v>
      </c>
      <c r="F166" s="82" t="s">
        <v>15</v>
      </c>
      <c r="G166" s="82" t="s">
        <v>3645</v>
      </c>
      <c r="H166" s="82" t="s">
        <v>16</v>
      </c>
      <c r="I166" s="84" t="str">
        <f t="shared" si="9"/>
        <v>Voix</v>
      </c>
      <c r="J166" s="177" t="str">
        <f t="shared" si="10"/>
        <v>Diamètre</v>
      </c>
      <c r="K166" s="84" t="str">
        <f t="shared" si="12"/>
        <v>Individu</v>
      </c>
      <c r="L166" s="83" t="s">
        <v>1633</v>
      </c>
      <c r="M166" s="183">
        <v>125</v>
      </c>
    </row>
    <row r="167" spans="1:13" ht="18" customHeight="1" x14ac:dyDescent="0.15">
      <c r="A167" s="92" t="s">
        <v>697</v>
      </c>
      <c r="B167" s="80" t="s">
        <v>1130</v>
      </c>
      <c r="C167" s="81"/>
      <c r="D167" s="109">
        <v>10</v>
      </c>
      <c r="E167" s="82" t="s">
        <v>17</v>
      </c>
      <c r="F167" s="82" t="s">
        <v>18</v>
      </c>
      <c r="G167" s="82" t="s">
        <v>3645</v>
      </c>
      <c r="H167" s="82" t="s">
        <v>19</v>
      </c>
      <c r="I167" s="84" t="str">
        <f t="shared" si="9"/>
        <v>Voix</v>
      </c>
      <c r="J167" s="177" t="str">
        <f t="shared" si="10"/>
        <v>Diamètre</v>
      </c>
      <c r="K167" s="84" t="str">
        <f t="shared" si="12"/>
        <v>Individu</v>
      </c>
      <c r="L167" s="83" t="s">
        <v>1633</v>
      </c>
      <c r="M167" s="183">
        <v>125</v>
      </c>
    </row>
    <row r="168" spans="1:13" ht="18" customHeight="1" x14ac:dyDescent="0.15">
      <c r="A168" s="92" t="s">
        <v>697</v>
      </c>
      <c r="B168" s="80" t="s">
        <v>1130</v>
      </c>
      <c r="C168" s="81" t="s">
        <v>1839</v>
      </c>
      <c r="D168" s="109">
        <v>10</v>
      </c>
      <c r="E168" s="82" t="s">
        <v>300</v>
      </c>
      <c r="F168" s="82" t="s">
        <v>301</v>
      </c>
      <c r="G168" s="82" t="s">
        <v>302</v>
      </c>
      <c r="H168" s="82"/>
      <c r="I168" s="84" t="str">
        <f t="shared" si="9"/>
        <v>Toucher</v>
      </c>
      <c r="J168" s="177" t="str">
        <f t="shared" si="10"/>
        <v>A/C</v>
      </c>
      <c r="K168" s="84" t="str">
        <f t="shared" si="12"/>
        <v>Individu</v>
      </c>
      <c r="L168" s="83" t="s">
        <v>1446</v>
      </c>
      <c r="M168" s="183">
        <v>100</v>
      </c>
    </row>
    <row r="169" spans="1:13" ht="24.75" customHeight="1" x14ac:dyDescent="0.15">
      <c r="A169" s="92" t="s">
        <v>697</v>
      </c>
      <c r="B169" s="80" t="s">
        <v>1130</v>
      </c>
      <c r="C169" s="81"/>
      <c r="D169" s="109">
        <v>15</v>
      </c>
      <c r="E169" s="82" t="s">
        <v>20</v>
      </c>
      <c r="F169" s="82" t="s">
        <v>21</v>
      </c>
      <c r="G169" s="82" t="s">
        <v>29</v>
      </c>
      <c r="H169" s="82" t="s">
        <v>22</v>
      </c>
      <c r="I169" s="84" t="str">
        <f t="shared" si="9"/>
        <v>Voix</v>
      </c>
      <c r="J169" s="177" t="str">
        <f t="shared" si="10"/>
        <v>Instant</v>
      </c>
      <c r="K169" s="84" t="str">
        <f t="shared" si="12"/>
        <v>Individu</v>
      </c>
      <c r="L169" s="83" t="s">
        <v>1633</v>
      </c>
      <c r="M169" s="183">
        <v>125</v>
      </c>
    </row>
    <row r="170" spans="1:13" ht="18" customHeight="1" x14ac:dyDescent="0.15">
      <c r="A170" s="92" t="s">
        <v>697</v>
      </c>
      <c r="B170" s="80" t="s">
        <v>1130</v>
      </c>
      <c r="C170" s="81"/>
      <c r="D170" s="109">
        <v>15</v>
      </c>
      <c r="E170" s="82" t="s">
        <v>27</v>
      </c>
      <c r="F170" s="82" t="s">
        <v>28</v>
      </c>
      <c r="G170" s="82" t="s">
        <v>30</v>
      </c>
      <c r="H170" s="82" t="s">
        <v>31</v>
      </c>
      <c r="I170" s="84" t="str">
        <f t="shared" si="9"/>
        <v>Voix</v>
      </c>
      <c r="J170" s="177" t="str">
        <f t="shared" si="10"/>
        <v>Concentration</v>
      </c>
      <c r="K170" s="84" t="str">
        <f t="shared" si="12"/>
        <v>Individu</v>
      </c>
      <c r="L170" s="83" t="s">
        <v>1633</v>
      </c>
      <c r="M170" s="183">
        <v>125</v>
      </c>
    </row>
    <row r="171" spans="1:13" ht="18" customHeight="1" x14ac:dyDescent="0.15">
      <c r="A171" s="92" t="s">
        <v>697</v>
      </c>
      <c r="B171" s="80" t="s">
        <v>1130</v>
      </c>
      <c r="C171" s="81"/>
      <c r="D171" s="109">
        <v>15</v>
      </c>
      <c r="E171" s="82" t="s">
        <v>2189</v>
      </c>
      <c r="F171" s="82" t="s">
        <v>2190</v>
      </c>
      <c r="G171" s="82" t="s">
        <v>2191</v>
      </c>
      <c r="H171" s="82"/>
      <c r="I171" s="84" t="str">
        <f t="shared" si="9"/>
        <v>Toucher</v>
      </c>
      <c r="J171" s="177" t="str">
        <f t="shared" si="10"/>
        <v>A/C</v>
      </c>
      <c r="K171" s="84" t="str">
        <f t="shared" si="12"/>
        <v>Individu</v>
      </c>
      <c r="L171" s="83" t="s">
        <v>1867</v>
      </c>
      <c r="M171" s="183">
        <v>122</v>
      </c>
    </row>
    <row r="172" spans="1:13" ht="18" customHeight="1" x14ac:dyDescent="0.15">
      <c r="A172" s="92" t="s">
        <v>697</v>
      </c>
      <c r="B172" s="80" t="s">
        <v>1130</v>
      </c>
      <c r="C172" s="85" t="s">
        <v>26</v>
      </c>
      <c r="D172" s="109">
        <v>20</v>
      </c>
      <c r="E172" s="82" t="s">
        <v>23</v>
      </c>
      <c r="F172" s="82" t="s">
        <v>24</v>
      </c>
      <c r="G172" s="82" t="s">
        <v>3736</v>
      </c>
      <c r="H172" s="82" t="s">
        <v>25</v>
      </c>
      <c r="I172" s="84" t="str">
        <f t="shared" si="9"/>
        <v>Toucher</v>
      </c>
      <c r="J172" s="177" t="str">
        <f t="shared" si="10"/>
        <v>Concentration</v>
      </c>
      <c r="K172" s="84" t="str">
        <f t="shared" si="12"/>
        <v>Individu</v>
      </c>
      <c r="L172" s="83" t="s">
        <v>1633</v>
      </c>
      <c r="M172" s="183">
        <v>125</v>
      </c>
    </row>
    <row r="173" spans="1:13" ht="18" customHeight="1" x14ac:dyDescent="0.15">
      <c r="A173" s="92" t="s">
        <v>697</v>
      </c>
      <c r="B173" s="80" t="s">
        <v>1130</v>
      </c>
      <c r="C173" s="81"/>
      <c r="D173" s="109">
        <v>25</v>
      </c>
      <c r="E173" s="82" t="s">
        <v>32</v>
      </c>
      <c r="F173" s="82" t="s">
        <v>33</v>
      </c>
      <c r="G173" s="82" t="s">
        <v>34</v>
      </c>
      <c r="H173" s="82"/>
      <c r="I173" s="84" t="str">
        <f t="shared" si="9"/>
        <v>Vue</v>
      </c>
      <c r="J173" s="177" t="str">
        <f t="shared" si="10"/>
        <v>Concentration</v>
      </c>
      <c r="K173" s="84" t="str">
        <f t="shared" si="12"/>
        <v>Groupe</v>
      </c>
      <c r="L173" s="83" t="s">
        <v>1633</v>
      </c>
      <c r="M173" s="183">
        <v>126</v>
      </c>
    </row>
    <row r="174" spans="1:13" ht="18" customHeight="1" x14ac:dyDescent="0.15">
      <c r="A174" s="92" t="s">
        <v>697</v>
      </c>
      <c r="B174" s="80" t="s">
        <v>1130</v>
      </c>
      <c r="C174" s="81"/>
      <c r="D174" s="109">
        <v>25</v>
      </c>
      <c r="E174" s="82" t="s">
        <v>35</v>
      </c>
      <c r="F174" s="82" t="s">
        <v>36</v>
      </c>
      <c r="G174" s="82" t="s">
        <v>37</v>
      </c>
      <c r="H174" s="82"/>
      <c r="I174" s="84" t="str">
        <f t="shared" si="9"/>
        <v>Vue</v>
      </c>
      <c r="J174" s="177" t="str">
        <f t="shared" si="10"/>
        <v>Concentration</v>
      </c>
      <c r="K174" s="84" t="str">
        <f t="shared" si="12"/>
        <v>Groupe</v>
      </c>
      <c r="L174" s="83" t="s">
        <v>1633</v>
      </c>
      <c r="M174" s="183">
        <v>126</v>
      </c>
    </row>
    <row r="175" spans="1:13" ht="18" customHeight="1" x14ac:dyDescent="0.15">
      <c r="A175" s="92" t="s">
        <v>697</v>
      </c>
      <c r="B175" s="80" t="s">
        <v>1130</v>
      </c>
      <c r="C175" s="81"/>
      <c r="D175" s="109">
        <v>30</v>
      </c>
      <c r="E175" s="82" t="s">
        <v>40</v>
      </c>
      <c r="F175" s="82" t="s">
        <v>38</v>
      </c>
      <c r="G175" s="82" t="s">
        <v>39</v>
      </c>
      <c r="H175" s="82"/>
      <c r="I175" s="84" t="str">
        <f t="shared" si="9"/>
        <v>Voix</v>
      </c>
      <c r="J175" s="177" t="str">
        <f t="shared" si="10"/>
        <v>Concentration</v>
      </c>
      <c r="K175" s="84" t="str">
        <f t="shared" si="12"/>
        <v>Individu</v>
      </c>
      <c r="L175" s="83" t="s">
        <v>1633</v>
      </c>
      <c r="M175" s="183">
        <v>126</v>
      </c>
    </row>
    <row r="176" spans="1:13" ht="18" customHeight="1" x14ac:dyDescent="0.15">
      <c r="A176" s="92" t="s">
        <v>697</v>
      </c>
      <c r="B176" s="80" t="s">
        <v>1130</v>
      </c>
      <c r="C176" s="85" t="s">
        <v>26</v>
      </c>
      <c r="D176" s="109">
        <v>30</v>
      </c>
      <c r="E176" s="82" t="s">
        <v>41</v>
      </c>
      <c r="F176" s="82" t="s">
        <v>42</v>
      </c>
      <c r="G176" s="82" t="s">
        <v>3737</v>
      </c>
      <c r="H176" s="82"/>
      <c r="I176" s="84" t="str">
        <f t="shared" si="9"/>
        <v>Toucher</v>
      </c>
      <c r="J176" s="177" t="str">
        <f t="shared" si="10"/>
        <v>Concentration</v>
      </c>
      <c r="K176" s="84" t="str">
        <f t="shared" si="12"/>
        <v>Individu</v>
      </c>
      <c r="L176" s="83" t="s">
        <v>1633</v>
      </c>
      <c r="M176" s="183">
        <v>126</v>
      </c>
    </row>
    <row r="177" spans="1:13" ht="18" customHeight="1" x14ac:dyDescent="0.15">
      <c r="A177" s="92" t="s">
        <v>697</v>
      </c>
      <c r="B177" s="80" t="s">
        <v>1130</v>
      </c>
      <c r="C177" s="85"/>
      <c r="D177" s="109">
        <v>30</v>
      </c>
      <c r="E177" s="82" t="s">
        <v>2192</v>
      </c>
      <c r="F177" s="82" t="s">
        <v>2193</v>
      </c>
      <c r="G177" s="82" t="s">
        <v>2194</v>
      </c>
      <c r="H177" s="82"/>
      <c r="I177" s="84" t="str">
        <f t="shared" si="9"/>
        <v>Vue</v>
      </c>
      <c r="J177" s="177" t="str">
        <f t="shared" si="10"/>
        <v>A/C</v>
      </c>
      <c r="K177" s="84" t="str">
        <f t="shared" si="12"/>
        <v>Groupe</v>
      </c>
      <c r="L177" s="83" t="s">
        <v>1867</v>
      </c>
      <c r="M177" s="183">
        <v>12</v>
      </c>
    </row>
    <row r="178" spans="1:13" ht="18" customHeight="1" x14ac:dyDescent="0.15">
      <c r="A178" s="92" t="s">
        <v>697</v>
      </c>
      <c r="B178" s="80" t="s">
        <v>1130</v>
      </c>
      <c r="C178" s="85" t="s">
        <v>26</v>
      </c>
      <c r="D178" s="109">
        <v>30</v>
      </c>
      <c r="E178" s="82" t="s">
        <v>2195</v>
      </c>
      <c r="F178" s="82" t="s">
        <v>2197</v>
      </c>
      <c r="G178" s="82" t="s">
        <v>2196</v>
      </c>
      <c r="H178" s="82" t="s">
        <v>2198</v>
      </c>
      <c r="I178" s="84" t="str">
        <f t="shared" si="9"/>
        <v>Voix</v>
      </c>
      <c r="J178" s="177" t="str">
        <f t="shared" si="10"/>
        <v>Instant</v>
      </c>
      <c r="K178" s="84" t="str">
        <f t="shared" si="12"/>
        <v>Individu</v>
      </c>
      <c r="L178" s="83" t="s">
        <v>1887</v>
      </c>
      <c r="M178" s="183">
        <v>35</v>
      </c>
    </row>
    <row r="179" spans="1:13" ht="18" customHeight="1" x14ac:dyDescent="0.15">
      <c r="A179" s="92" t="s">
        <v>697</v>
      </c>
      <c r="B179" s="80" t="s">
        <v>1130</v>
      </c>
      <c r="C179" s="81"/>
      <c r="D179" s="109">
        <v>35</v>
      </c>
      <c r="E179" s="82" t="s">
        <v>1737</v>
      </c>
      <c r="F179" s="82" t="s">
        <v>1738</v>
      </c>
      <c r="G179" s="82" t="s">
        <v>1739</v>
      </c>
      <c r="H179" s="82"/>
      <c r="I179" s="84" t="str">
        <f t="shared" si="9"/>
        <v>Voix</v>
      </c>
      <c r="J179" s="177" t="str">
        <f t="shared" si="10"/>
        <v>Instant</v>
      </c>
      <c r="K179" s="84" t="str">
        <f t="shared" si="12"/>
        <v>Individu</v>
      </c>
      <c r="L179" s="83" t="s">
        <v>1633</v>
      </c>
      <c r="M179" s="183">
        <v>126</v>
      </c>
    </row>
    <row r="180" spans="1:13" ht="18" customHeight="1" x14ac:dyDescent="0.15">
      <c r="A180" s="92" t="s">
        <v>697</v>
      </c>
      <c r="B180" s="80" t="s">
        <v>1130</v>
      </c>
      <c r="C180" s="81"/>
      <c r="D180" s="109">
        <v>40</v>
      </c>
      <c r="E180" s="82" t="s">
        <v>1740</v>
      </c>
      <c r="F180" s="82" t="s">
        <v>1741</v>
      </c>
      <c r="G180" s="82" t="s">
        <v>3735</v>
      </c>
      <c r="H180" s="113" t="s">
        <v>3682</v>
      </c>
      <c r="I180" s="84" t="str">
        <f t="shared" si="9"/>
        <v>Toucher</v>
      </c>
      <c r="J180" s="177" t="str">
        <f t="shared" si="10"/>
        <v>Concentration</v>
      </c>
      <c r="K180" s="84" t="str">
        <f t="shared" si="12"/>
        <v>Individu</v>
      </c>
      <c r="L180" s="83" t="s">
        <v>1633</v>
      </c>
      <c r="M180" s="183">
        <v>126</v>
      </c>
    </row>
    <row r="181" spans="1:13" ht="18" customHeight="1" x14ac:dyDescent="0.15">
      <c r="A181" s="92" t="s">
        <v>697</v>
      </c>
      <c r="B181" s="80" t="s">
        <v>1130</v>
      </c>
      <c r="C181" s="81"/>
      <c r="D181" s="109">
        <v>65</v>
      </c>
      <c r="E181" s="82" t="s">
        <v>1742</v>
      </c>
      <c r="F181" s="82" t="s">
        <v>1743</v>
      </c>
      <c r="G181" s="82" t="s">
        <v>1744</v>
      </c>
      <c r="H181" s="82" t="s">
        <v>3683</v>
      </c>
      <c r="I181" s="84" t="str">
        <f t="shared" si="9"/>
        <v>Vue</v>
      </c>
      <c r="J181" s="177" t="str">
        <f t="shared" si="10"/>
        <v>A/C</v>
      </c>
      <c r="K181" s="84" t="str">
        <f t="shared" si="12"/>
        <v>Groupe</v>
      </c>
      <c r="L181" s="83" t="s">
        <v>1633</v>
      </c>
      <c r="M181" s="183">
        <v>126</v>
      </c>
    </row>
    <row r="182" spans="1:13" ht="18" customHeight="1" x14ac:dyDescent="0.15">
      <c r="A182" s="92" t="s">
        <v>697</v>
      </c>
      <c r="B182" s="87" t="s">
        <v>1134</v>
      </c>
      <c r="C182" s="81"/>
      <c r="D182" s="109">
        <v>15</v>
      </c>
      <c r="E182" s="82" t="s">
        <v>1745</v>
      </c>
      <c r="F182" s="82" t="s">
        <v>1746</v>
      </c>
      <c r="G182" s="82" t="s">
        <v>1747</v>
      </c>
      <c r="H182" s="82"/>
      <c r="I182" s="84" t="str">
        <f t="shared" si="9"/>
        <v>Soi-même</v>
      </c>
      <c r="J182" s="177" t="str">
        <f t="shared" si="10"/>
        <v>A/C</v>
      </c>
      <c r="K182" s="84" t="str">
        <f t="shared" si="12"/>
        <v>Individu</v>
      </c>
      <c r="L182" s="83" t="s">
        <v>1633</v>
      </c>
      <c r="M182" s="183">
        <v>127</v>
      </c>
    </row>
    <row r="183" spans="1:13" ht="18" customHeight="1" x14ac:dyDescent="0.15">
      <c r="A183" s="92" t="s">
        <v>697</v>
      </c>
      <c r="B183" s="87" t="s">
        <v>1134</v>
      </c>
      <c r="C183" s="81"/>
      <c r="D183" s="109">
        <v>15</v>
      </c>
      <c r="E183" s="82" t="s">
        <v>1748</v>
      </c>
      <c r="F183" s="82" t="s">
        <v>1750</v>
      </c>
      <c r="G183" s="82" t="s">
        <v>1749</v>
      </c>
      <c r="H183" s="82"/>
      <c r="I183" s="84" t="str">
        <f t="shared" si="9"/>
        <v>Soi-même</v>
      </c>
      <c r="J183" s="177" t="str">
        <f t="shared" si="10"/>
        <v>Instant</v>
      </c>
      <c r="K183" s="84" t="str">
        <f t="shared" si="12"/>
        <v>Individu</v>
      </c>
      <c r="L183" s="83" t="s">
        <v>1633</v>
      </c>
      <c r="M183" s="183">
        <v>127</v>
      </c>
    </row>
    <row r="184" spans="1:13" ht="18" customHeight="1" x14ac:dyDescent="0.15">
      <c r="A184" s="92" t="s">
        <v>697</v>
      </c>
      <c r="B184" s="87" t="s">
        <v>1134</v>
      </c>
      <c r="C184" s="81"/>
      <c r="D184" s="109">
        <v>20</v>
      </c>
      <c r="E184" s="82" t="s">
        <v>257</v>
      </c>
      <c r="F184" s="82" t="s">
        <v>259</v>
      </c>
      <c r="G184" s="82" t="s">
        <v>258</v>
      </c>
      <c r="H184" s="82"/>
      <c r="I184" s="84" t="str">
        <f t="shared" si="9"/>
        <v>Toucher</v>
      </c>
      <c r="J184" s="177" t="str">
        <f t="shared" si="10"/>
        <v>Instant</v>
      </c>
      <c r="K184" s="84" t="str">
        <f t="shared" si="12"/>
        <v>Groupe</v>
      </c>
      <c r="L184" s="83" t="s">
        <v>1633</v>
      </c>
      <c r="M184" s="183">
        <v>127</v>
      </c>
    </row>
    <row r="185" spans="1:13" ht="18" customHeight="1" x14ac:dyDescent="0.15">
      <c r="A185" s="92" t="s">
        <v>697</v>
      </c>
      <c r="B185" s="87" t="s">
        <v>1134</v>
      </c>
      <c r="C185" s="81"/>
      <c r="D185" s="109">
        <v>20</v>
      </c>
      <c r="E185" s="82" t="s">
        <v>2199</v>
      </c>
      <c r="F185" s="82" t="s">
        <v>2200</v>
      </c>
      <c r="G185" s="82" t="s">
        <v>2201</v>
      </c>
      <c r="H185" s="82" t="s">
        <v>2202</v>
      </c>
      <c r="I185" s="84" t="str">
        <f t="shared" si="9"/>
        <v>Soi-même</v>
      </c>
      <c r="J185" s="177" t="str">
        <f t="shared" si="10"/>
        <v>Instant</v>
      </c>
      <c r="K185" s="84" t="str">
        <f t="shared" si="12"/>
        <v>Individu</v>
      </c>
      <c r="L185" s="83" t="s">
        <v>2095</v>
      </c>
      <c r="M185" s="183">
        <v>27</v>
      </c>
    </row>
    <row r="186" spans="1:13" ht="18" customHeight="1" x14ac:dyDescent="0.15">
      <c r="A186" s="92" t="s">
        <v>697</v>
      </c>
      <c r="B186" s="87" t="s">
        <v>1134</v>
      </c>
      <c r="C186" s="81"/>
      <c r="D186" s="109">
        <v>25</v>
      </c>
      <c r="E186" s="82" t="s">
        <v>260</v>
      </c>
      <c r="F186" s="82" t="s">
        <v>261</v>
      </c>
      <c r="G186" s="82" t="s">
        <v>262</v>
      </c>
      <c r="H186" s="82"/>
      <c r="I186" s="84" t="str">
        <f t="shared" si="9"/>
        <v>Soi-même</v>
      </c>
      <c r="J186" s="177" t="str">
        <f t="shared" si="10"/>
        <v>A/C</v>
      </c>
      <c r="K186" s="84" t="str">
        <f t="shared" si="12"/>
        <v>Individu</v>
      </c>
      <c r="L186" s="83" t="s">
        <v>1633</v>
      </c>
      <c r="M186" s="183">
        <v>127</v>
      </c>
    </row>
    <row r="187" spans="1:13" ht="18" customHeight="1" x14ac:dyDescent="0.15">
      <c r="A187" s="92" t="s">
        <v>697</v>
      </c>
      <c r="B187" s="86" t="s">
        <v>1132</v>
      </c>
      <c r="C187" s="81" t="s">
        <v>264</v>
      </c>
      <c r="D187" s="109">
        <v>20</v>
      </c>
      <c r="E187" s="82" t="s">
        <v>263</v>
      </c>
      <c r="F187" s="82" t="s">
        <v>265</v>
      </c>
      <c r="G187" s="82" t="s">
        <v>266</v>
      </c>
      <c r="H187" s="82"/>
      <c r="I187" s="84" t="str">
        <f t="shared" si="9"/>
        <v>Voix</v>
      </c>
      <c r="J187" s="177" t="str">
        <f t="shared" si="10"/>
        <v>A/C</v>
      </c>
      <c r="K187" s="84" t="str">
        <f t="shared" si="12"/>
        <v>Individu</v>
      </c>
      <c r="L187" s="83" t="s">
        <v>1633</v>
      </c>
      <c r="M187" s="183">
        <v>127</v>
      </c>
    </row>
    <row r="188" spans="1:13" ht="18" customHeight="1" thickBot="1" x14ac:dyDescent="0.2">
      <c r="A188" s="240" t="s">
        <v>697</v>
      </c>
      <c r="B188" s="219" t="s">
        <v>1132</v>
      </c>
      <c r="C188" s="168" t="s">
        <v>26</v>
      </c>
      <c r="D188" s="170">
        <v>20</v>
      </c>
      <c r="E188" s="171" t="s">
        <v>267</v>
      </c>
      <c r="F188" s="171" t="s">
        <v>268</v>
      </c>
      <c r="G188" s="171" t="s">
        <v>3646</v>
      </c>
      <c r="H188" s="171"/>
      <c r="I188" s="173" t="str">
        <f t="shared" si="9"/>
        <v>Voix</v>
      </c>
      <c r="J188" s="180" t="str">
        <f t="shared" si="10"/>
        <v>Diamètre</v>
      </c>
      <c r="K188" s="173" t="str">
        <f t="shared" si="12"/>
        <v>Individu</v>
      </c>
      <c r="L188" s="172" t="s">
        <v>1633</v>
      </c>
      <c r="M188" s="185">
        <v>127</v>
      </c>
    </row>
    <row r="189" spans="1:13" ht="18" customHeight="1" x14ac:dyDescent="0.15">
      <c r="A189" s="241" t="s">
        <v>697</v>
      </c>
      <c r="B189" s="220" t="s">
        <v>1132</v>
      </c>
      <c r="C189" s="222"/>
      <c r="D189" s="213">
        <v>25</v>
      </c>
      <c r="E189" s="214" t="s">
        <v>2203</v>
      </c>
      <c r="F189" s="214" t="s">
        <v>2204</v>
      </c>
      <c r="G189" s="214"/>
      <c r="H189" s="214" t="s">
        <v>2205</v>
      </c>
      <c r="I189" s="215" t="str">
        <f t="shared" si="9"/>
        <v>Soi-même</v>
      </c>
      <c r="J189" s="216" t="str">
        <f t="shared" si="10"/>
        <v>Instant</v>
      </c>
      <c r="K189" s="215" t="str">
        <f t="shared" si="12"/>
        <v>Individu</v>
      </c>
      <c r="L189" s="217" t="s">
        <v>1887</v>
      </c>
      <c r="M189" s="218">
        <v>36</v>
      </c>
    </row>
    <row r="190" spans="1:13" ht="18" customHeight="1" x14ac:dyDescent="0.15">
      <c r="A190" s="92" t="s">
        <v>697</v>
      </c>
      <c r="B190" s="86" t="s">
        <v>1132</v>
      </c>
      <c r="C190" s="85"/>
      <c r="D190" s="109">
        <v>30</v>
      </c>
      <c r="E190" s="82" t="s">
        <v>2206</v>
      </c>
      <c r="F190" s="82" t="s">
        <v>2207</v>
      </c>
      <c r="G190" s="82" t="s">
        <v>2208</v>
      </c>
      <c r="H190" s="82"/>
      <c r="I190" s="84" t="str">
        <f t="shared" si="9"/>
        <v>Vue</v>
      </c>
      <c r="J190" s="177" t="str">
        <f t="shared" si="10"/>
        <v>A/C</v>
      </c>
      <c r="K190" s="84" t="str">
        <f t="shared" si="12"/>
        <v>Individu</v>
      </c>
      <c r="L190" s="83" t="s">
        <v>1867</v>
      </c>
      <c r="M190" s="183">
        <v>122</v>
      </c>
    </row>
    <row r="191" spans="1:13" ht="18" customHeight="1" x14ac:dyDescent="0.15">
      <c r="A191" s="92" t="s">
        <v>697</v>
      </c>
      <c r="B191" s="86" t="s">
        <v>1132</v>
      </c>
      <c r="C191" s="81"/>
      <c r="D191" s="109">
        <v>40</v>
      </c>
      <c r="E191" s="82" t="s">
        <v>1488</v>
      </c>
      <c r="F191" s="82" t="s">
        <v>1489</v>
      </c>
      <c r="G191" s="82" t="s">
        <v>1491</v>
      </c>
      <c r="H191" s="82" t="s">
        <v>1490</v>
      </c>
      <c r="I191" s="84" t="str">
        <f t="shared" si="9"/>
        <v>Voix</v>
      </c>
      <c r="J191" s="177" t="str">
        <f t="shared" si="10"/>
        <v>Concentration</v>
      </c>
      <c r="K191" s="84" t="str">
        <f t="shared" si="12"/>
        <v>Individu</v>
      </c>
      <c r="L191" s="83" t="s">
        <v>1633</v>
      </c>
      <c r="M191" s="183">
        <v>127</v>
      </c>
    </row>
    <row r="192" spans="1:13" ht="18" customHeight="1" x14ac:dyDescent="0.15">
      <c r="A192" s="92" t="s">
        <v>697</v>
      </c>
      <c r="B192" s="86" t="s">
        <v>1132</v>
      </c>
      <c r="C192" s="81" t="s">
        <v>694</v>
      </c>
      <c r="D192" s="109">
        <v>40</v>
      </c>
      <c r="E192" s="82" t="s">
        <v>2209</v>
      </c>
      <c r="F192" s="82" t="s">
        <v>2210</v>
      </c>
      <c r="G192" s="82" t="s">
        <v>2212</v>
      </c>
      <c r="H192" s="82" t="s">
        <v>2211</v>
      </c>
      <c r="I192" s="84" t="str">
        <f t="shared" si="9"/>
        <v>Voix</v>
      </c>
      <c r="J192" s="177" t="str">
        <f t="shared" si="10"/>
        <v>A/C</v>
      </c>
      <c r="K192" s="84" t="str">
        <f t="shared" si="12"/>
        <v>Part</v>
      </c>
      <c r="L192" s="83" t="s">
        <v>1867</v>
      </c>
      <c r="M192" s="183">
        <v>28</v>
      </c>
    </row>
    <row r="193" spans="1:13" ht="18" customHeight="1" x14ac:dyDescent="0.15">
      <c r="A193" s="92" t="s">
        <v>697</v>
      </c>
      <c r="B193" s="86" t="s">
        <v>1132</v>
      </c>
      <c r="C193" s="81" t="s">
        <v>3684</v>
      </c>
      <c r="D193" s="109">
        <v>45</v>
      </c>
      <c r="E193" s="82" t="s">
        <v>1492</v>
      </c>
      <c r="F193" s="82" t="s">
        <v>1493</v>
      </c>
      <c r="G193" s="82" t="s">
        <v>1494</v>
      </c>
      <c r="H193" s="113" t="s">
        <v>1681</v>
      </c>
      <c r="I193" s="84" t="str">
        <f t="shared" si="9"/>
        <v>Toucher</v>
      </c>
      <c r="J193" s="177" t="str">
        <f t="shared" si="10"/>
        <v>Année</v>
      </c>
      <c r="K193" s="84" t="str">
        <f t="shared" si="12"/>
        <v>Individu</v>
      </c>
      <c r="L193" s="83" t="s">
        <v>1633</v>
      </c>
      <c r="M193" s="183">
        <v>128</v>
      </c>
    </row>
    <row r="194" spans="1:13" ht="18" customHeight="1" x14ac:dyDescent="0.15">
      <c r="A194" s="92" t="s">
        <v>697</v>
      </c>
      <c r="B194" s="86" t="s">
        <v>1132</v>
      </c>
      <c r="C194" s="81" t="s">
        <v>1495</v>
      </c>
      <c r="D194" s="109">
        <v>50</v>
      </c>
      <c r="E194" s="82" t="s">
        <v>1496</v>
      </c>
      <c r="F194" s="82" t="s">
        <v>1497</v>
      </c>
      <c r="G194" s="82" t="s">
        <v>1498</v>
      </c>
      <c r="H194" s="113" t="s">
        <v>1681</v>
      </c>
      <c r="I194" s="84" t="str">
        <f t="shared" si="9"/>
        <v>Vue</v>
      </c>
      <c r="J194" s="177" t="str">
        <f t="shared" si="10"/>
        <v>A/C</v>
      </c>
      <c r="K194" s="84" t="str">
        <f t="shared" si="12"/>
        <v>Individu</v>
      </c>
      <c r="L194" s="83" t="s">
        <v>1633</v>
      </c>
      <c r="M194" s="183">
        <v>128</v>
      </c>
    </row>
    <row r="195" spans="1:13" ht="18" customHeight="1" x14ac:dyDescent="0.15">
      <c r="A195" s="92" t="s">
        <v>697</v>
      </c>
      <c r="B195" s="88" t="s">
        <v>1131</v>
      </c>
      <c r="C195" s="81"/>
      <c r="D195" s="109">
        <v>15</v>
      </c>
      <c r="E195" s="82" t="s">
        <v>1416</v>
      </c>
      <c r="F195" s="82" t="s">
        <v>1418</v>
      </c>
      <c r="G195" s="82" t="s">
        <v>3640</v>
      </c>
      <c r="H195" s="82" t="s">
        <v>1417</v>
      </c>
      <c r="I195" s="84" t="str">
        <f t="shared" si="9"/>
        <v>Voix</v>
      </c>
      <c r="J195" s="177" t="str">
        <f t="shared" si="10"/>
        <v>Instant</v>
      </c>
      <c r="K195" s="84" t="str">
        <f t="shared" si="12"/>
        <v>Pièce</v>
      </c>
      <c r="L195" s="83" t="s">
        <v>1633</v>
      </c>
      <c r="M195" s="183">
        <v>128</v>
      </c>
    </row>
    <row r="196" spans="1:13" ht="18" customHeight="1" x14ac:dyDescent="0.15">
      <c r="A196" s="92" t="s">
        <v>697</v>
      </c>
      <c r="B196" s="88" t="s">
        <v>1131</v>
      </c>
      <c r="C196" s="81"/>
      <c r="D196" s="109">
        <v>20</v>
      </c>
      <c r="E196" s="82" t="s">
        <v>1419</v>
      </c>
      <c r="F196" s="82" t="s">
        <v>1420</v>
      </c>
      <c r="G196" s="82" t="s">
        <v>1421</v>
      </c>
      <c r="H196" s="82"/>
      <c r="I196" s="84" t="str">
        <f t="shared" si="9"/>
        <v>Toucher</v>
      </c>
      <c r="J196" s="177" t="str">
        <f t="shared" si="10"/>
        <v>Instant</v>
      </c>
      <c r="K196" s="84" t="str">
        <f t="shared" si="12"/>
        <v>Groupe</v>
      </c>
      <c r="L196" s="83" t="s">
        <v>1633</v>
      </c>
      <c r="M196" s="183">
        <v>128</v>
      </c>
    </row>
    <row r="197" spans="1:13" ht="18" customHeight="1" x14ac:dyDescent="0.15">
      <c r="A197" s="92" t="s">
        <v>697</v>
      </c>
      <c r="B197" s="88" t="s">
        <v>1131</v>
      </c>
      <c r="C197" s="81"/>
      <c r="D197" s="109">
        <v>20</v>
      </c>
      <c r="E197" s="82" t="s">
        <v>2213</v>
      </c>
      <c r="F197" s="82" t="s">
        <v>2214</v>
      </c>
      <c r="G197" s="82" t="s">
        <v>3662</v>
      </c>
      <c r="H197" s="82"/>
      <c r="I197" s="84" t="str">
        <f t="shared" si="9"/>
        <v>Toucher</v>
      </c>
      <c r="J197" s="177" t="str">
        <f t="shared" si="10"/>
        <v>Anneau</v>
      </c>
      <c r="K197" s="84" t="s">
        <v>681</v>
      </c>
      <c r="L197" s="83" t="s">
        <v>1867</v>
      </c>
      <c r="M197" s="183">
        <v>28</v>
      </c>
    </row>
    <row r="198" spans="1:13" ht="18" customHeight="1" x14ac:dyDescent="0.15">
      <c r="A198" s="92" t="s">
        <v>697</v>
      </c>
      <c r="B198" s="88" t="s">
        <v>1131</v>
      </c>
      <c r="C198" s="81"/>
      <c r="D198" s="109">
        <v>45</v>
      </c>
      <c r="E198" s="82" t="s">
        <v>1422</v>
      </c>
      <c r="F198" s="82" t="s">
        <v>1424</v>
      </c>
      <c r="G198" s="82" t="s">
        <v>1423</v>
      </c>
      <c r="H198" s="82"/>
      <c r="I198" s="84" t="str">
        <f t="shared" si="9"/>
        <v>Vue</v>
      </c>
      <c r="J198" s="177" t="str">
        <f t="shared" si="10"/>
        <v>Instant</v>
      </c>
      <c r="K198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198" s="83" t="s">
        <v>1633</v>
      </c>
      <c r="M198" s="183">
        <v>128</v>
      </c>
    </row>
    <row r="199" spans="1:13" ht="18" customHeight="1" x14ac:dyDescent="0.15">
      <c r="A199" s="92" t="s">
        <v>697</v>
      </c>
      <c r="B199" s="85" t="s">
        <v>1133</v>
      </c>
      <c r="C199" s="81"/>
      <c r="D199" s="109" t="s">
        <v>408</v>
      </c>
      <c r="E199" s="82" t="s">
        <v>1425</v>
      </c>
      <c r="F199" s="82" t="s">
        <v>1426</v>
      </c>
      <c r="G199" s="82" t="s">
        <v>3661</v>
      </c>
      <c r="H199" s="82"/>
      <c r="I199" s="84" t="str">
        <f t="shared" ref="I199:I272" si="13">IF(IFERROR(SEARCH("toucher",$G199:$G199),FALSE),"Toucher",IF(IFERROR(SEARCH("regard",$G199:$G199),FALSE),"Regard",IF(IFERROR(SEARCH("voix",$G199:$G199),FALSE),"Voix",IF(IFERROR(SEARCH("lien",$G199:$G199),FALSE),"Lien mystique",IF(IFERROR(SEARCH("vue",$G199:$G199),FALSE),"Vue","Soi-même")))))</f>
        <v>Toucher</v>
      </c>
      <c r="J199" s="177" t="str">
        <f t="shared" ref="J199:J272" si="14">IF(IFERROR(SEARCH("A/C",$G199:$G199),FALSE),"A/C",IF(IFERROR(SEARCH("lune",$G199:$G199),FALSE),"Lune",IF(IFERROR(SEARCH("concentration",$G199:$G199),FALSE),"Concentration",IF(IFERROR(SEARCH("diamètre",$G199:$G199),FALSE),"Diamètre",IF(IFERROR(SEARCH("année",$G199:$G199),FALSE),"Année",IF(IFERROR(SEARCH("anneau",$G199:$G199),FALSE),"Anneau","Instant"))))))</f>
        <v>Anneau</v>
      </c>
      <c r="K199" s="84" t="s">
        <v>681</v>
      </c>
      <c r="L199" s="83" t="s">
        <v>1633</v>
      </c>
      <c r="M199" s="183">
        <v>128</v>
      </c>
    </row>
    <row r="200" spans="1:13" ht="18" customHeight="1" x14ac:dyDescent="0.15">
      <c r="A200" s="92" t="s">
        <v>697</v>
      </c>
      <c r="B200" s="85" t="s">
        <v>1133</v>
      </c>
      <c r="C200" s="81"/>
      <c r="D200" s="109">
        <v>5</v>
      </c>
      <c r="E200" s="82" t="s">
        <v>1427</v>
      </c>
      <c r="F200" s="82" t="s">
        <v>1428</v>
      </c>
      <c r="G200" s="82" t="s">
        <v>1429</v>
      </c>
      <c r="H200" s="82"/>
      <c r="I200" s="84" t="str">
        <f t="shared" si="13"/>
        <v>Toucher</v>
      </c>
      <c r="J200" s="177" t="str">
        <f t="shared" si="14"/>
        <v>A/C</v>
      </c>
      <c r="K200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200" s="83" t="s">
        <v>1633</v>
      </c>
      <c r="M200" s="183">
        <v>128</v>
      </c>
    </row>
    <row r="201" spans="1:13" ht="18" customHeight="1" x14ac:dyDescent="0.15">
      <c r="A201" s="92" t="s">
        <v>697</v>
      </c>
      <c r="B201" s="85" t="s">
        <v>1133</v>
      </c>
      <c r="C201" s="81"/>
      <c r="D201" s="109">
        <v>10</v>
      </c>
      <c r="E201" s="82" t="s">
        <v>1430</v>
      </c>
      <c r="F201" s="82" t="s">
        <v>1431</v>
      </c>
      <c r="G201" s="82" t="s">
        <v>1432</v>
      </c>
      <c r="H201" s="82"/>
      <c r="I201" s="84" t="str">
        <f t="shared" si="13"/>
        <v>Soi-même</v>
      </c>
      <c r="J201" s="177" t="str">
        <f t="shared" si="14"/>
        <v>A/C</v>
      </c>
      <c r="K201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201" s="83" t="s">
        <v>1633</v>
      </c>
      <c r="M201" s="183">
        <v>128</v>
      </c>
    </row>
    <row r="202" spans="1:13" ht="18" customHeight="1" x14ac:dyDescent="0.15">
      <c r="A202" s="92" t="s">
        <v>697</v>
      </c>
      <c r="B202" s="85" t="s">
        <v>1133</v>
      </c>
      <c r="C202" s="81"/>
      <c r="D202" s="109">
        <v>25</v>
      </c>
      <c r="E202" s="82" t="s">
        <v>2215</v>
      </c>
      <c r="F202" s="82" t="s">
        <v>2217</v>
      </c>
      <c r="G202" s="82" t="s">
        <v>2218</v>
      </c>
      <c r="H202" s="82"/>
      <c r="I202" s="84" t="str">
        <f t="shared" si="13"/>
        <v>Toucher</v>
      </c>
      <c r="J202" s="177" t="str">
        <f t="shared" si="14"/>
        <v>A/C</v>
      </c>
      <c r="K202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202" s="83" t="s">
        <v>1867</v>
      </c>
      <c r="M202" s="183">
        <v>12</v>
      </c>
    </row>
    <row r="203" spans="1:13" ht="18" customHeight="1" x14ac:dyDescent="0.15">
      <c r="A203" s="92" t="s">
        <v>697</v>
      </c>
      <c r="B203" s="85" t="s">
        <v>1133</v>
      </c>
      <c r="C203" s="81"/>
      <c r="D203" s="109">
        <v>25</v>
      </c>
      <c r="E203" s="82" t="s">
        <v>2216</v>
      </c>
      <c r="F203" s="82" t="s">
        <v>2219</v>
      </c>
      <c r="G203" s="82" t="s">
        <v>3649</v>
      </c>
      <c r="H203" s="82"/>
      <c r="I203" s="84" t="str">
        <f t="shared" si="13"/>
        <v>Toucher</v>
      </c>
      <c r="J203" s="177" t="str">
        <f t="shared" si="14"/>
        <v>Anneau</v>
      </c>
      <c r="K203" s="84" t="s">
        <v>681</v>
      </c>
      <c r="L203" s="83" t="s">
        <v>1867</v>
      </c>
      <c r="M203" s="183">
        <v>12</v>
      </c>
    </row>
    <row r="204" spans="1:13" ht="18" customHeight="1" x14ac:dyDescent="0.15">
      <c r="A204" s="92" t="s">
        <v>697</v>
      </c>
      <c r="B204" s="85" t="s">
        <v>1133</v>
      </c>
      <c r="C204" s="81"/>
      <c r="D204" s="109">
        <v>30</v>
      </c>
      <c r="E204" s="82" t="s">
        <v>1433</v>
      </c>
      <c r="F204" s="82" t="s">
        <v>1434</v>
      </c>
      <c r="G204" s="82" t="s">
        <v>986</v>
      </c>
      <c r="H204" s="82"/>
      <c r="I204" s="84" t="str">
        <f t="shared" si="13"/>
        <v>Vue</v>
      </c>
      <c r="J204" s="177" t="str">
        <f t="shared" si="14"/>
        <v>Concentration</v>
      </c>
      <c r="K204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204" s="83" t="s">
        <v>1633</v>
      </c>
      <c r="M204" s="183">
        <v>128</v>
      </c>
    </row>
    <row r="205" spans="1:13" ht="18" customHeight="1" x14ac:dyDescent="0.15">
      <c r="A205" s="92" t="s">
        <v>697</v>
      </c>
      <c r="B205" s="85" t="s">
        <v>1133</v>
      </c>
      <c r="C205" s="81"/>
      <c r="D205" s="109">
        <v>40</v>
      </c>
      <c r="E205" s="82" t="s">
        <v>984</v>
      </c>
      <c r="F205" s="82" t="s">
        <v>985</v>
      </c>
      <c r="G205" s="82" t="s">
        <v>987</v>
      </c>
      <c r="H205" s="82"/>
      <c r="I205" s="84" t="str">
        <f t="shared" si="13"/>
        <v>Vue</v>
      </c>
      <c r="J205" s="177" t="str">
        <f t="shared" si="14"/>
        <v>Concentration</v>
      </c>
      <c r="K205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205" s="83" t="s">
        <v>1633</v>
      </c>
      <c r="M205" s="183">
        <v>129</v>
      </c>
    </row>
    <row r="206" spans="1:13" ht="18" customHeight="1" x14ac:dyDescent="0.15">
      <c r="A206" s="92"/>
      <c r="B206" s="85"/>
      <c r="C206" s="81"/>
      <c r="D206" s="109"/>
      <c r="E206" s="82"/>
      <c r="F206" s="82"/>
      <c r="G206" s="82"/>
      <c r="H206" s="82"/>
      <c r="I206" s="84"/>
      <c r="J206" s="177"/>
      <c r="K206" s="84"/>
      <c r="L206" s="83"/>
      <c r="M206" s="183"/>
    </row>
    <row r="207" spans="1:13" ht="18" customHeight="1" x14ac:dyDescent="0.15">
      <c r="A207" s="92"/>
      <c r="B207" s="85"/>
      <c r="C207" s="81"/>
      <c r="D207" s="109"/>
      <c r="E207" s="82"/>
      <c r="F207" s="82"/>
      <c r="G207" s="82"/>
      <c r="H207" s="82"/>
      <c r="I207" s="84"/>
      <c r="J207" s="177"/>
      <c r="K207" s="84"/>
      <c r="L207" s="83"/>
      <c r="M207" s="183"/>
    </row>
    <row r="208" spans="1:13" ht="18" customHeight="1" x14ac:dyDescent="0.15">
      <c r="A208" s="92"/>
      <c r="B208" s="85"/>
      <c r="C208" s="81"/>
      <c r="D208" s="109"/>
      <c r="E208" s="82"/>
      <c r="F208" s="82"/>
      <c r="G208" s="82"/>
      <c r="H208" s="82"/>
      <c r="I208" s="84"/>
      <c r="J208" s="177"/>
      <c r="K208" s="84"/>
      <c r="L208" s="83"/>
      <c r="M208" s="183"/>
    </row>
    <row r="209" spans="1:13" ht="18" customHeight="1" x14ac:dyDescent="0.15">
      <c r="A209" s="92"/>
      <c r="B209" s="85"/>
      <c r="C209" s="81"/>
      <c r="D209" s="109"/>
      <c r="E209" s="82"/>
      <c r="F209" s="82"/>
      <c r="G209" s="82"/>
      <c r="H209" s="82"/>
      <c r="I209" s="84"/>
      <c r="J209" s="177"/>
      <c r="K209" s="84"/>
      <c r="L209" s="83"/>
      <c r="M209" s="183"/>
    </row>
    <row r="210" spans="1:13" ht="18" customHeight="1" x14ac:dyDescent="0.15">
      <c r="A210" s="92"/>
      <c r="B210" s="85"/>
      <c r="C210" s="81"/>
      <c r="D210" s="109"/>
      <c r="E210" s="82"/>
      <c r="F210" s="82"/>
      <c r="G210" s="82"/>
      <c r="H210" s="82"/>
      <c r="I210" s="84"/>
      <c r="J210" s="177"/>
      <c r="K210" s="84"/>
      <c r="L210" s="83"/>
      <c r="M210" s="183"/>
    </row>
    <row r="211" spans="1:13" ht="18" customHeight="1" x14ac:dyDescent="0.15">
      <c r="A211" s="92"/>
      <c r="B211" s="85"/>
      <c r="C211" s="81"/>
      <c r="D211" s="109"/>
      <c r="E211" s="82"/>
      <c r="F211" s="82"/>
      <c r="G211" s="82"/>
      <c r="H211" s="82"/>
      <c r="I211" s="84"/>
      <c r="J211" s="177"/>
      <c r="K211" s="84"/>
      <c r="L211" s="83"/>
      <c r="M211" s="183"/>
    </row>
    <row r="212" spans="1:13" ht="18" customHeight="1" x14ac:dyDescent="0.15">
      <c r="A212" s="92"/>
      <c r="B212" s="85"/>
      <c r="C212" s="81"/>
      <c r="D212" s="109"/>
      <c r="E212" s="82"/>
      <c r="F212" s="82"/>
      <c r="G212" s="82"/>
      <c r="H212" s="82"/>
      <c r="I212" s="84"/>
      <c r="J212" s="177"/>
      <c r="K212" s="84"/>
      <c r="L212" s="83"/>
      <c r="M212" s="183"/>
    </row>
    <row r="213" spans="1:13" ht="18" customHeight="1" x14ac:dyDescent="0.15">
      <c r="A213" s="92"/>
      <c r="B213" s="85"/>
      <c r="C213" s="81"/>
      <c r="D213" s="109"/>
      <c r="E213" s="82"/>
      <c r="F213" s="82"/>
      <c r="G213" s="82"/>
      <c r="H213" s="82"/>
      <c r="I213" s="84"/>
      <c r="J213" s="177"/>
      <c r="K213" s="84"/>
      <c r="L213" s="83"/>
      <c r="M213" s="183"/>
    </row>
    <row r="214" spans="1:13" ht="18" customHeight="1" x14ac:dyDescent="0.15">
      <c r="A214" s="92"/>
      <c r="B214" s="85"/>
      <c r="C214" s="81"/>
      <c r="D214" s="109"/>
      <c r="E214" s="82"/>
      <c r="F214" s="82"/>
      <c r="G214" s="82"/>
      <c r="H214" s="82"/>
      <c r="I214" s="84"/>
      <c r="J214" s="177"/>
      <c r="K214" s="84"/>
      <c r="L214" s="83"/>
      <c r="M214" s="183"/>
    </row>
    <row r="215" spans="1:13" ht="18" customHeight="1" thickBot="1" x14ac:dyDescent="0.2">
      <c r="A215" s="240"/>
      <c r="B215" s="168"/>
      <c r="C215" s="169"/>
      <c r="D215" s="170"/>
      <c r="E215" s="171"/>
      <c r="F215" s="171"/>
      <c r="G215" s="171"/>
      <c r="H215" s="171"/>
      <c r="I215" s="173"/>
      <c r="J215" s="180"/>
      <c r="K215" s="173"/>
      <c r="L215" s="172"/>
      <c r="M215" s="185"/>
    </row>
    <row r="216" spans="1:13" ht="18" customHeight="1" thickBot="1" x14ac:dyDescent="0.3">
      <c r="A216" s="242"/>
      <c r="B216" s="243"/>
      <c r="C216" s="244"/>
      <c r="D216" s="243"/>
      <c r="E216" s="243"/>
      <c r="F216" s="245" t="s">
        <v>1929</v>
      </c>
      <c r="G216" s="245"/>
      <c r="H216" s="245"/>
      <c r="I216" s="246"/>
      <c r="J216" s="246"/>
      <c r="K216" s="246"/>
      <c r="L216" s="245"/>
      <c r="M216" s="247"/>
    </row>
    <row r="217" spans="1:13" ht="18" customHeight="1" x14ac:dyDescent="0.15">
      <c r="A217" s="139" t="s">
        <v>1128</v>
      </c>
      <c r="B217" s="120" t="s">
        <v>1130</v>
      </c>
      <c r="C217" s="121"/>
      <c r="D217" s="122">
        <v>10</v>
      </c>
      <c r="E217" s="123" t="s">
        <v>988</v>
      </c>
      <c r="F217" s="123" t="s">
        <v>989</v>
      </c>
      <c r="G217" s="123" t="s">
        <v>990</v>
      </c>
      <c r="H217" s="123" t="s">
        <v>991</v>
      </c>
      <c r="I217" s="125" t="str">
        <f t="shared" si="13"/>
        <v>Toucher</v>
      </c>
      <c r="J217" s="178" t="str">
        <f t="shared" si="14"/>
        <v>A/C</v>
      </c>
      <c r="K217" s="125" t="str">
        <f t="shared" ref="K217:K255" si="15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217" s="124" t="s">
        <v>1633</v>
      </c>
      <c r="M217" s="182">
        <v>129</v>
      </c>
    </row>
    <row r="218" spans="1:13" ht="18" customHeight="1" x14ac:dyDescent="0.15">
      <c r="A218" s="93" t="s">
        <v>1128</v>
      </c>
      <c r="B218" s="80" t="s">
        <v>1130</v>
      </c>
      <c r="C218" s="81"/>
      <c r="D218" s="109">
        <v>10</v>
      </c>
      <c r="E218" s="82" t="s">
        <v>992</v>
      </c>
      <c r="F218" s="82" t="s">
        <v>993</v>
      </c>
      <c r="G218" s="82" t="s">
        <v>994</v>
      </c>
      <c r="H218" s="82"/>
      <c r="I218" s="84" t="str">
        <f t="shared" si="13"/>
        <v>Toucher</v>
      </c>
      <c r="J218" s="177" t="str">
        <f t="shared" si="14"/>
        <v>Lune</v>
      </c>
      <c r="K218" s="84" t="str">
        <f t="shared" si="15"/>
        <v>Individu</v>
      </c>
      <c r="L218" s="83" t="s">
        <v>1633</v>
      </c>
      <c r="M218" s="183">
        <v>129</v>
      </c>
    </row>
    <row r="219" spans="1:13" ht="18" customHeight="1" x14ac:dyDescent="0.15">
      <c r="A219" s="93" t="s">
        <v>1128</v>
      </c>
      <c r="B219" s="80" t="s">
        <v>1130</v>
      </c>
      <c r="C219" s="81"/>
      <c r="D219" s="109">
        <v>20</v>
      </c>
      <c r="E219" s="82" t="s">
        <v>995</v>
      </c>
      <c r="F219" s="82" t="s">
        <v>998</v>
      </c>
      <c r="G219" s="82" t="s">
        <v>996</v>
      </c>
      <c r="H219" s="113" t="s">
        <v>1681</v>
      </c>
      <c r="I219" s="84" t="str">
        <f t="shared" si="13"/>
        <v>Toucher</v>
      </c>
      <c r="J219" s="177" t="str">
        <f t="shared" si="14"/>
        <v>Instant</v>
      </c>
      <c r="K219" s="84" t="str">
        <f t="shared" si="15"/>
        <v>Individu</v>
      </c>
      <c r="L219" s="83" t="s">
        <v>1633</v>
      </c>
      <c r="M219" s="183">
        <v>129</v>
      </c>
    </row>
    <row r="220" spans="1:13" ht="18" customHeight="1" x14ac:dyDescent="0.15">
      <c r="A220" s="93" t="s">
        <v>1128</v>
      </c>
      <c r="B220" s="80" t="s">
        <v>1130</v>
      </c>
      <c r="C220" s="81"/>
      <c r="D220" s="109">
        <v>20</v>
      </c>
      <c r="E220" s="82" t="s">
        <v>997</v>
      </c>
      <c r="F220" s="82" t="s">
        <v>999</v>
      </c>
      <c r="G220" s="82" t="s">
        <v>1000</v>
      </c>
      <c r="H220" s="113" t="s">
        <v>1681</v>
      </c>
      <c r="I220" s="84" t="str">
        <f t="shared" si="13"/>
        <v>Toucher</v>
      </c>
      <c r="J220" s="177" t="str">
        <f t="shared" si="14"/>
        <v>Instant</v>
      </c>
      <c r="K220" s="84" t="str">
        <f t="shared" si="15"/>
        <v>Individu</v>
      </c>
      <c r="L220" s="83" t="s">
        <v>1633</v>
      </c>
      <c r="M220" s="183">
        <v>129</v>
      </c>
    </row>
    <row r="221" spans="1:13" ht="18" customHeight="1" x14ac:dyDescent="0.15">
      <c r="A221" s="93" t="s">
        <v>1128</v>
      </c>
      <c r="B221" s="80" t="s">
        <v>1130</v>
      </c>
      <c r="C221" s="81"/>
      <c r="D221" s="109">
        <v>20</v>
      </c>
      <c r="E221" s="82" t="s">
        <v>1001</v>
      </c>
      <c r="F221" s="82" t="s">
        <v>1002</v>
      </c>
      <c r="G221" s="82" t="s">
        <v>1144</v>
      </c>
      <c r="H221" s="82"/>
      <c r="I221" s="84" t="str">
        <f t="shared" si="13"/>
        <v>Toucher</v>
      </c>
      <c r="J221" s="177" t="str">
        <f t="shared" si="14"/>
        <v>Lune</v>
      </c>
      <c r="K221" s="84" t="str">
        <f t="shared" si="15"/>
        <v>Individu</v>
      </c>
      <c r="L221" s="83" t="s">
        <v>1633</v>
      </c>
      <c r="M221" s="183">
        <v>129</v>
      </c>
    </row>
    <row r="222" spans="1:13" ht="18" customHeight="1" x14ac:dyDescent="0.15">
      <c r="A222" s="93" t="s">
        <v>1128</v>
      </c>
      <c r="B222" s="80" t="s">
        <v>1130</v>
      </c>
      <c r="C222" s="81"/>
      <c r="D222" s="109">
        <v>20</v>
      </c>
      <c r="E222" s="82" t="s">
        <v>2220</v>
      </c>
      <c r="F222" s="82" t="s">
        <v>2221</v>
      </c>
      <c r="G222" s="82" t="s">
        <v>2222</v>
      </c>
      <c r="H222" s="82"/>
      <c r="I222" s="84" t="str">
        <f t="shared" si="13"/>
        <v>Soi-même</v>
      </c>
      <c r="J222" s="177" t="str">
        <f t="shared" si="14"/>
        <v>Lune</v>
      </c>
      <c r="K222" s="84" t="str">
        <f t="shared" si="15"/>
        <v>Individu</v>
      </c>
      <c r="L222" s="83" t="s">
        <v>1887</v>
      </c>
      <c r="M222" s="183">
        <v>100</v>
      </c>
    </row>
    <row r="223" spans="1:13" ht="18" customHeight="1" x14ac:dyDescent="0.15">
      <c r="A223" s="93" t="s">
        <v>1128</v>
      </c>
      <c r="B223" s="80" t="s">
        <v>1130</v>
      </c>
      <c r="C223" s="81"/>
      <c r="D223" s="109">
        <v>20</v>
      </c>
      <c r="E223" s="82" t="s">
        <v>2223</v>
      </c>
      <c r="F223" s="82" t="s">
        <v>2224</v>
      </c>
      <c r="G223" s="82" t="s">
        <v>996</v>
      </c>
      <c r="H223" s="82" t="s">
        <v>3685</v>
      </c>
      <c r="I223" s="84" t="str">
        <f t="shared" si="13"/>
        <v>Toucher</v>
      </c>
      <c r="J223" s="177" t="str">
        <f t="shared" si="14"/>
        <v>Instant</v>
      </c>
      <c r="K223" s="84" t="str">
        <f t="shared" si="15"/>
        <v>Individu</v>
      </c>
      <c r="L223" s="83" t="s">
        <v>1867</v>
      </c>
      <c r="M223" s="183">
        <v>20</v>
      </c>
    </row>
    <row r="224" spans="1:13" ht="18" customHeight="1" x14ac:dyDescent="0.15">
      <c r="A224" s="93" t="s">
        <v>1128</v>
      </c>
      <c r="B224" s="80" t="s">
        <v>1130</v>
      </c>
      <c r="C224" s="81"/>
      <c r="D224" s="109">
        <v>20</v>
      </c>
      <c r="E224" s="82" t="s">
        <v>2225</v>
      </c>
      <c r="F224" s="82" t="s">
        <v>2226</v>
      </c>
      <c r="G224" s="82" t="s">
        <v>996</v>
      </c>
      <c r="H224" s="113" t="s">
        <v>1681</v>
      </c>
      <c r="I224" s="84" t="str">
        <f t="shared" si="13"/>
        <v>Toucher</v>
      </c>
      <c r="J224" s="177" t="str">
        <f t="shared" si="14"/>
        <v>Instant</v>
      </c>
      <c r="K224" s="84" t="str">
        <f t="shared" si="15"/>
        <v>Individu</v>
      </c>
      <c r="L224" s="83" t="s">
        <v>1867</v>
      </c>
      <c r="M224" s="183">
        <v>28</v>
      </c>
    </row>
    <row r="225" spans="1:13" ht="18" customHeight="1" x14ac:dyDescent="0.15">
      <c r="A225" s="93" t="s">
        <v>1128</v>
      </c>
      <c r="B225" s="80" t="s">
        <v>1130</v>
      </c>
      <c r="C225" s="81"/>
      <c r="D225" s="109">
        <v>25</v>
      </c>
      <c r="E225" s="82" t="s">
        <v>1003</v>
      </c>
      <c r="F225" s="82" t="s">
        <v>1004</v>
      </c>
      <c r="G225" s="82" t="s">
        <v>1544</v>
      </c>
      <c r="H225" s="113" t="s">
        <v>1681</v>
      </c>
      <c r="I225" s="84" t="str">
        <f t="shared" si="13"/>
        <v>Toucher</v>
      </c>
      <c r="J225" s="177" t="str">
        <f t="shared" si="14"/>
        <v>Instant</v>
      </c>
      <c r="K225" s="84" t="str">
        <f t="shared" si="15"/>
        <v>Individu</v>
      </c>
      <c r="L225" s="83" t="s">
        <v>1633</v>
      </c>
      <c r="M225" s="183">
        <v>129</v>
      </c>
    </row>
    <row r="226" spans="1:13" ht="18" customHeight="1" x14ac:dyDescent="0.15">
      <c r="A226" s="93" t="s">
        <v>1128</v>
      </c>
      <c r="B226" s="80" t="s">
        <v>1130</v>
      </c>
      <c r="C226" s="81"/>
      <c r="D226" s="109">
        <v>25</v>
      </c>
      <c r="E226" s="82" t="s">
        <v>1005</v>
      </c>
      <c r="F226" s="82" t="s">
        <v>1006</v>
      </c>
      <c r="G226" s="82" t="s">
        <v>1007</v>
      </c>
      <c r="H226" s="113" t="s">
        <v>1681</v>
      </c>
      <c r="I226" s="84" t="str">
        <f t="shared" si="13"/>
        <v>Toucher</v>
      </c>
      <c r="J226" s="177" t="str">
        <f t="shared" si="14"/>
        <v>Instant</v>
      </c>
      <c r="K226" s="84" t="str">
        <f t="shared" si="15"/>
        <v>Individu</v>
      </c>
      <c r="L226" s="83" t="s">
        <v>1633</v>
      </c>
      <c r="M226" s="183">
        <v>129</v>
      </c>
    </row>
    <row r="227" spans="1:13" ht="18" customHeight="1" x14ac:dyDescent="0.15">
      <c r="A227" s="93" t="s">
        <v>1128</v>
      </c>
      <c r="B227" s="80" t="s">
        <v>1130</v>
      </c>
      <c r="C227" s="81"/>
      <c r="D227" s="109">
        <v>30</v>
      </c>
      <c r="E227" s="82" t="s">
        <v>1008</v>
      </c>
      <c r="F227" s="82" t="s">
        <v>1009</v>
      </c>
      <c r="G227" s="82" t="s">
        <v>1010</v>
      </c>
      <c r="H227" s="113" t="s">
        <v>1681</v>
      </c>
      <c r="I227" s="84" t="str">
        <f t="shared" si="13"/>
        <v>Toucher</v>
      </c>
      <c r="J227" s="177" t="str">
        <f t="shared" si="14"/>
        <v>Instant</v>
      </c>
      <c r="K227" s="84" t="str">
        <f t="shared" si="15"/>
        <v>Individu</v>
      </c>
      <c r="L227" s="83" t="s">
        <v>1633</v>
      </c>
      <c r="M227" s="183">
        <v>129</v>
      </c>
    </row>
    <row r="228" spans="1:13" ht="18" customHeight="1" x14ac:dyDescent="0.15">
      <c r="A228" s="93" t="s">
        <v>1128</v>
      </c>
      <c r="B228" s="80" t="s">
        <v>1130</v>
      </c>
      <c r="C228" s="81"/>
      <c r="D228" s="109">
        <v>30</v>
      </c>
      <c r="E228" s="82" t="s">
        <v>2227</v>
      </c>
      <c r="F228" s="82" t="s">
        <v>2228</v>
      </c>
      <c r="G228" s="82" t="s">
        <v>2229</v>
      </c>
      <c r="H228" s="113" t="s">
        <v>3686</v>
      </c>
      <c r="I228" s="84" t="str">
        <f t="shared" si="13"/>
        <v>Toucher</v>
      </c>
      <c r="J228" s="177" t="str">
        <f t="shared" si="14"/>
        <v>Instant</v>
      </c>
      <c r="K228" s="84" t="str">
        <f t="shared" si="15"/>
        <v>Individu</v>
      </c>
      <c r="L228" s="83" t="s">
        <v>2153</v>
      </c>
      <c r="M228" s="183">
        <v>39</v>
      </c>
    </row>
    <row r="229" spans="1:13" ht="18" customHeight="1" x14ac:dyDescent="0.15">
      <c r="A229" s="93" t="s">
        <v>1128</v>
      </c>
      <c r="B229" s="80" t="s">
        <v>1130</v>
      </c>
      <c r="C229" s="81"/>
      <c r="D229" s="109">
        <v>30</v>
      </c>
      <c r="E229" s="82" t="s">
        <v>2230</v>
      </c>
      <c r="F229" s="82" t="s">
        <v>2231</v>
      </c>
      <c r="G229" s="82" t="s">
        <v>2229</v>
      </c>
      <c r="H229" s="113" t="s">
        <v>1681</v>
      </c>
      <c r="I229" s="84" t="str">
        <f t="shared" si="13"/>
        <v>Toucher</v>
      </c>
      <c r="J229" s="177" t="str">
        <f t="shared" si="14"/>
        <v>Instant</v>
      </c>
      <c r="K229" s="84" t="str">
        <f t="shared" si="15"/>
        <v>Individu</v>
      </c>
      <c r="L229" s="83" t="s">
        <v>1887</v>
      </c>
      <c r="M229" s="183">
        <v>100</v>
      </c>
    </row>
    <row r="230" spans="1:13" ht="18" customHeight="1" x14ac:dyDescent="0.15">
      <c r="A230" s="93" t="s">
        <v>1128</v>
      </c>
      <c r="B230" s="80" t="s">
        <v>1130</v>
      </c>
      <c r="C230" s="81"/>
      <c r="D230" s="109">
        <v>30</v>
      </c>
      <c r="E230" s="82" t="s">
        <v>2232</v>
      </c>
      <c r="F230" s="82" t="s">
        <v>2233</v>
      </c>
      <c r="G230" s="82" t="s">
        <v>2234</v>
      </c>
      <c r="H230" s="82" t="s">
        <v>2235</v>
      </c>
      <c r="I230" s="84" t="str">
        <f t="shared" si="13"/>
        <v>Toucher</v>
      </c>
      <c r="J230" s="177" t="str">
        <f t="shared" si="14"/>
        <v>A/C</v>
      </c>
      <c r="K230" s="84" t="str">
        <f t="shared" si="15"/>
        <v>Part</v>
      </c>
      <c r="L230" s="83" t="s">
        <v>1867</v>
      </c>
      <c r="M230" s="183">
        <v>84</v>
      </c>
    </row>
    <row r="231" spans="1:13" ht="18" customHeight="1" x14ac:dyDescent="0.15">
      <c r="A231" s="93" t="s">
        <v>1128</v>
      </c>
      <c r="B231" s="80" t="s">
        <v>1130</v>
      </c>
      <c r="C231" s="81"/>
      <c r="D231" s="109">
        <v>30</v>
      </c>
      <c r="E231" s="82" t="s">
        <v>2236</v>
      </c>
      <c r="F231" s="82" t="s">
        <v>2237</v>
      </c>
      <c r="G231" s="82" t="s">
        <v>1630</v>
      </c>
      <c r="H231" s="113"/>
      <c r="I231" s="84" t="str">
        <f t="shared" si="13"/>
        <v>Toucher</v>
      </c>
      <c r="J231" s="177" t="str">
        <f t="shared" si="14"/>
        <v>A/C</v>
      </c>
      <c r="K231" s="84" t="str">
        <f t="shared" si="15"/>
        <v>Individu</v>
      </c>
      <c r="L231" s="83" t="s">
        <v>1867</v>
      </c>
      <c r="M231" s="183">
        <v>20</v>
      </c>
    </row>
    <row r="232" spans="1:13" ht="24.75" customHeight="1" x14ac:dyDescent="0.15">
      <c r="A232" s="93" t="s">
        <v>1128</v>
      </c>
      <c r="B232" s="80" t="s">
        <v>1130</v>
      </c>
      <c r="C232" s="81"/>
      <c r="D232" s="109">
        <v>35</v>
      </c>
      <c r="E232" s="82" t="s">
        <v>2238</v>
      </c>
      <c r="F232" s="82" t="s">
        <v>2239</v>
      </c>
      <c r="G232" s="82" t="s">
        <v>253</v>
      </c>
      <c r="H232" s="113" t="s">
        <v>3687</v>
      </c>
      <c r="I232" s="84" t="str">
        <f t="shared" si="13"/>
        <v>Toucher</v>
      </c>
      <c r="J232" s="177" t="str">
        <f t="shared" si="14"/>
        <v>Instant</v>
      </c>
      <c r="K232" s="84" t="str">
        <f t="shared" si="15"/>
        <v>Individu</v>
      </c>
      <c r="L232" s="83" t="s">
        <v>1898</v>
      </c>
      <c r="M232" s="183">
        <v>103</v>
      </c>
    </row>
    <row r="233" spans="1:13" ht="18" customHeight="1" x14ac:dyDescent="0.15">
      <c r="A233" s="93" t="s">
        <v>1128</v>
      </c>
      <c r="B233" s="80" t="s">
        <v>1130</v>
      </c>
      <c r="C233" s="81"/>
      <c r="D233" s="109">
        <v>40</v>
      </c>
      <c r="E233" s="82" t="s">
        <v>1011</v>
      </c>
      <c r="F233" s="82" t="s">
        <v>1012</v>
      </c>
      <c r="G233" s="82" t="s">
        <v>1013</v>
      </c>
      <c r="H233" s="113" t="s">
        <v>1681</v>
      </c>
      <c r="I233" s="84" t="str">
        <f t="shared" si="13"/>
        <v>Toucher</v>
      </c>
      <c r="J233" s="177" t="str">
        <f t="shared" si="14"/>
        <v>Instant</v>
      </c>
      <c r="K233" s="84" t="str">
        <f t="shared" si="15"/>
        <v>Individu</v>
      </c>
      <c r="L233" s="83" t="s">
        <v>1633</v>
      </c>
      <c r="M233" s="183">
        <v>129</v>
      </c>
    </row>
    <row r="234" spans="1:13" ht="18" customHeight="1" x14ac:dyDescent="0.15">
      <c r="A234" s="93" t="s">
        <v>1128</v>
      </c>
      <c r="B234" s="80" t="s">
        <v>1130</v>
      </c>
      <c r="C234" s="81"/>
      <c r="D234" s="109">
        <v>40</v>
      </c>
      <c r="E234" s="82" t="s">
        <v>2240</v>
      </c>
      <c r="F234" s="82" t="s">
        <v>2241</v>
      </c>
      <c r="G234" s="82" t="s">
        <v>2242</v>
      </c>
      <c r="H234" s="82" t="s">
        <v>2243</v>
      </c>
      <c r="I234" s="84" t="str">
        <f t="shared" si="13"/>
        <v>Toucher</v>
      </c>
      <c r="J234" s="177" t="str">
        <f t="shared" si="14"/>
        <v>Lune</v>
      </c>
      <c r="K234" s="84" t="str">
        <f t="shared" si="15"/>
        <v>Individu</v>
      </c>
      <c r="L234" s="83" t="s">
        <v>1867</v>
      </c>
      <c r="M234" s="183">
        <v>20</v>
      </c>
    </row>
    <row r="235" spans="1:13" ht="24.75" customHeight="1" x14ac:dyDescent="0.15">
      <c r="A235" s="93" t="s">
        <v>1128</v>
      </c>
      <c r="B235" s="80" t="s">
        <v>1130</v>
      </c>
      <c r="C235" s="81"/>
      <c r="D235" s="109">
        <v>50</v>
      </c>
      <c r="E235" s="82" t="s">
        <v>2253</v>
      </c>
      <c r="F235" s="82" t="s">
        <v>2255</v>
      </c>
      <c r="G235" s="82" t="s">
        <v>2254</v>
      </c>
      <c r="H235" s="113" t="s">
        <v>3688</v>
      </c>
      <c r="I235" s="84" t="str">
        <f t="shared" si="13"/>
        <v>Soi-même</v>
      </c>
      <c r="J235" s="177" t="str">
        <f t="shared" si="14"/>
        <v>Instant</v>
      </c>
      <c r="K235" s="84" t="str">
        <f t="shared" si="15"/>
        <v>Individu</v>
      </c>
      <c r="L235" s="83" t="s">
        <v>2097</v>
      </c>
      <c r="M235" s="183">
        <v>117</v>
      </c>
    </row>
    <row r="236" spans="1:13" ht="18" customHeight="1" x14ac:dyDescent="0.15">
      <c r="A236" s="93" t="s">
        <v>1128</v>
      </c>
      <c r="B236" s="80" t="s">
        <v>1130</v>
      </c>
      <c r="C236" s="81"/>
      <c r="D236" s="109">
        <v>50</v>
      </c>
      <c r="E236" s="82" t="s">
        <v>2244</v>
      </c>
      <c r="F236" s="82" t="s">
        <v>2245</v>
      </c>
      <c r="G236" s="82" t="s">
        <v>2246</v>
      </c>
      <c r="H236" s="113" t="s">
        <v>3689</v>
      </c>
      <c r="I236" s="84" t="str">
        <f t="shared" si="13"/>
        <v>Toucher</v>
      </c>
      <c r="J236" s="177" t="str">
        <f t="shared" si="14"/>
        <v>Année</v>
      </c>
      <c r="K236" s="84" t="str">
        <f t="shared" si="15"/>
        <v>Pièce</v>
      </c>
      <c r="L236" s="83" t="s">
        <v>1867</v>
      </c>
      <c r="M236" s="183">
        <v>21</v>
      </c>
    </row>
    <row r="237" spans="1:13" ht="18" customHeight="1" x14ac:dyDescent="0.15">
      <c r="A237" s="93" t="s">
        <v>1128</v>
      </c>
      <c r="B237" s="80" t="s">
        <v>1130</v>
      </c>
      <c r="C237" s="81"/>
      <c r="D237" s="109">
        <v>50</v>
      </c>
      <c r="E237" s="82" t="s">
        <v>2247</v>
      </c>
      <c r="F237" s="82" t="s">
        <v>2248</v>
      </c>
      <c r="G237" s="82" t="s">
        <v>2249</v>
      </c>
      <c r="H237" s="113" t="s">
        <v>1681</v>
      </c>
      <c r="I237" s="84" t="str">
        <f t="shared" si="13"/>
        <v>Toucher</v>
      </c>
      <c r="J237" s="177" t="str">
        <f t="shared" si="14"/>
        <v>Instant</v>
      </c>
      <c r="K237" s="84" t="str">
        <f t="shared" si="15"/>
        <v>Pièce</v>
      </c>
      <c r="L237" s="83" t="s">
        <v>1867</v>
      </c>
      <c r="M237" s="183">
        <v>21</v>
      </c>
    </row>
    <row r="238" spans="1:13" ht="24.75" customHeight="1" x14ac:dyDescent="0.15">
      <c r="A238" s="93" t="s">
        <v>1128</v>
      </c>
      <c r="B238" s="80" t="s">
        <v>1130</v>
      </c>
      <c r="C238" s="81"/>
      <c r="D238" s="109">
        <v>60</v>
      </c>
      <c r="E238" s="82" t="s">
        <v>2256</v>
      </c>
      <c r="F238" s="82" t="s">
        <v>2257</v>
      </c>
      <c r="G238" s="82" t="s">
        <v>2258</v>
      </c>
      <c r="H238" s="113" t="s">
        <v>3687</v>
      </c>
      <c r="I238" s="84" t="str">
        <f t="shared" si="13"/>
        <v>Toucher</v>
      </c>
      <c r="J238" s="177" t="str">
        <f t="shared" si="14"/>
        <v>Instant</v>
      </c>
      <c r="K238" s="84" t="str">
        <f t="shared" si="15"/>
        <v>Individu</v>
      </c>
      <c r="L238" s="83" t="s">
        <v>1898</v>
      </c>
      <c r="M238" s="183">
        <v>103</v>
      </c>
    </row>
    <row r="239" spans="1:13" ht="18" customHeight="1" x14ac:dyDescent="0.15">
      <c r="A239" s="93" t="s">
        <v>1128</v>
      </c>
      <c r="B239" s="80" t="s">
        <v>1130</v>
      </c>
      <c r="C239" s="81"/>
      <c r="D239" s="109">
        <v>65</v>
      </c>
      <c r="E239" s="82" t="s">
        <v>2250</v>
      </c>
      <c r="F239" s="82" t="s">
        <v>2251</v>
      </c>
      <c r="G239" s="82" t="s">
        <v>2252</v>
      </c>
      <c r="H239" s="113" t="s">
        <v>1681</v>
      </c>
      <c r="I239" s="84" t="str">
        <f t="shared" si="13"/>
        <v>Toucher</v>
      </c>
      <c r="J239" s="177" t="str">
        <f t="shared" si="14"/>
        <v>Année</v>
      </c>
      <c r="K239" s="84" t="str">
        <f t="shared" si="15"/>
        <v>Zone</v>
      </c>
      <c r="L239" s="83" t="s">
        <v>1867</v>
      </c>
      <c r="M239" s="183">
        <v>21</v>
      </c>
    </row>
    <row r="240" spans="1:13" ht="18" customHeight="1" x14ac:dyDescent="0.15">
      <c r="A240" s="93" t="s">
        <v>1128</v>
      </c>
      <c r="B240" s="80" t="s">
        <v>1130</v>
      </c>
      <c r="C240" s="81" t="s">
        <v>1015</v>
      </c>
      <c r="D240" s="109">
        <v>75</v>
      </c>
      <c r="E240" s="82" t="s">
        <v>1014</v>
      </c>
      <c r="F240" s="82" t="s">
        <v>1018</v>
      </c>
      <c r="G240" s="82" t="s">
        <v>1016</v>
      </c>
      <c r="H240" s="113" t="s">
        <v>3690</v>
      </c>
      <c r="I240" s="84" t="str">
        <f t="shared" si="13"/>
        <v>Toucher</v>
      </c>
      <c r="J240" s="177" t="str">
        <f t="shared" si="14"/>
        <v>Instant</v>
      </c>
      <c r="K240" s="84" t="str">
        <f t="shared" si="15"/>
        <v>Individu</v>
      </c>
      <c r="L240" s="83" t="s">
        <v>1633</v>
      </c>
      <c r="M240" s="183">
        <v>129</v>
      </c>
    </row>
    <row r="241" spans="1:13" ht="18" customHeight="1" thickBot="1" x14ac:dyDescent="0.2">
      <c r="A241" s="248" t="s">
        <v>1128</v>
      </c>
      <c r="B241" s="209" t="s">
        <v>1134</v>
      </c>
      <c r="C241" s="169"/>
      <c r="D241" s="170" t="s">
        <v>408</v>
      </c>
      <c r="E241" s="171" t="s">
        <v>1017</v>
      </c>
      <c r="F241" s="171" t="s">
        <v>1019</v>
      </c>
      <c r="G241" s="171"/>
      <c r="H241" s="171"/>
      <c r="I241" s="173" t="str">
        <f t="shared" si="13"/>
        <v>Soi-même</v>
      </c>
      <c r="J241" s="180" t="str">
        <f t="shared" si="14"/>
        <v>Instant</v>
      </c>
      <c r="K241" s="173" t="str">
        <f t="shared" si="15"/>
        <v>Individu</v>
      </c>
      <c r="L241" s="172" t="s">
        <v>1633</v>
      </c>
      <c r="M241" s="185">
        <v>130</v>
      </c>
    </row>
    <row r="242" spans="1:13" ht="18" customHeight="1" x14ac:dyDescent="0.15">
      <c r="A242" s="249" t="s">
        <v>1128</v>
      </c>
      <c r="B242" s="211" t="s">
        <v>1134</v>
      </c>
      <c r="C242" s="212"/>
      <c r="D242" s="213">
        <v>5</v>
      </c>
      <c r="E242" s="214" t="s">
        <v>1020</v>
      </c>
      <c r="F242" s="214" t="s">
        <v>1021</v>
      </c>
      <c r="G242" s="214" t="s">
        <v>1573</v>
      </c>
      <c r="H242" s="214" t="s">
        <v>1022</v>
      </c>
      <c r="I242" s="215" t="str">
        <f t="shared" si="13"/>
        <v>Toucher</v>
      </c>
      <c r="J242" s="216" t="str">
        <f t="shared" si="14"/>
        <v>Instant</v>
      </c>
      <c r="K242" s="215" t="str">
        <f t="shared" si="15"/>
        <v>Individu</v>
      </c>
      <c r="L242" s="217" t="s">
        <v>1633</v>
      </c>
      <c r="M242" s="218">
        <v>130</v>
      </c>
    </row>
    <row r="243" spans="1:13" ht="18" customHeight="1" x14ac:dyDescent="0.15">
      <c r="A243" s="93" t="s">
        <v>1128</v>
      </c>
      <c r="B243" s="87" t="s">
        <v>1134</v>
      </c>
      <c r="C243" s="81"/>
      <c r="D243" s="109">
        <v>5</v>
      </c>
      <c r="E243" s="82" t="s">
        <v>2276</v>
      </c>
      <c r="F243" s="82" t="s">
        <v>2278</v>
      </c>
      <c r="G243" s="82" t="s">
        <v>1573</v>
      </c>
      <c r="H243" s="82" t="s">
        <v>2277</v>
      </c>
      <c r="I243" s="84" t="str">
        <f t="shared" si="13"/>
        <v>Toucher</v>
      </c>
      <c r="J243" s="177" t="str">
        <f t="shared" si="14"/>
        <v>Instant</v>
      </c>
      <c r="K243" s="84" t="str">
        <f t="shared" si="15"/>
        <v>Individu</v>
      </c>
      <c r="L243" s="83" t="s">
        <v>2071</v>
      </c>
      <c r="M243" s="183">
        <v>56</v>
      </c>
    </row>
    <row r="244" spans="1:13" ht="18" customHeight="1" x14ac:dyDescent="0.15">
      <c r="A244" s="93" t="s">
        <v>1128</v>
      </c>
      <c r="B244" s="87" t="s">
        <v>1134</v>
      </c>
      <c r="C244" s="81"/>
      <c r="D244" s="109">
        <v>5</v>
      </c>
      <c r="E244" s="82" t="s">
        <v>2263</v>
      </c>
      <c r="F244" s="82" t="s">
        <v>2264</v>
      </c>
      <c r="G244" s="82" t="s">
        <v>1573</v>
      </c>
      <c r="H244" s="82"/>
      <c r="I244" s="84" t="str">
        <f t="shared" si="13"/>
        <v>Toucher</v>
      </c>
      <c r="J244" s="177" t="str">
        <f t="shared" si="14"/>
        <v>Instant</v>
      </c>
      <c r="K244" s="84" t="str">
        <f t="shared" si="15"/>
        <v>Individu</v>
      </c>
      <c r="L244" s="83" t="s">
        <v>1867</v>
      </c>
      <c r="M244" s="183">
        <v>21</v>
      </c>
    </row>
    <row r="245" spans="1:13" ht="18" customHeight="1" x14ac:dyDescent="0.15">
      <c r="A245" s="93" t="s">
        <v>1128</v>
      </c>
      <c r="B245" s="87" t="s">
        <v>1134</v>
      </c>
      <c r="C245" s="81"/>
      <c r="D245" s="109">
        <v>10</v>
      </c>
      <c r="E245" s="82" t="s">
        <v>1024</v>
      </c>
      <c r="F245" s="82" t="s">
        <v>1025</v>
      </c>
      <c r="G245" s="82" t="s">
        <v>1023</v>
      </c>
      <c r="H245" s="82"/>
      <c r="I245" s="84" t="str">
        <f t="shared" si="13"/>
        <v>Toucher</v>
      </c>
      <c r="J245" s="177" t="str">
        <f t="shared" si="14"/>
        <v>Instant</v>
      </c>
      <c r="K245" s="84" t="str">
        <f t="shared" si="15"/>
        <v>Individu</v>
      </c>
      <c r="L245" s="83" t="s">
        <v>1633</v>
      </c>
      <c r="M245" s="183">
        <v>130</v>
      </c>
    </row>
    <row r="246" spans="1:13" ht="18" customHeight="1" x14ac:dyDescent="0.15">
      <c r="A246" s="93" t="s">
        <v>1128</v>
      </c>
      <c r="B246" s="87" t="s">
        <v>1134</v>
      </c>
      <c r="C246" s="81"/>
      <c r="D246" s="109">
        <v>10</v>
      </c>
      <c r="E246" s="82" t="s">
        <v>2265</v>
      </c>
      <c r="F246" s="82" t="s">
        <v>2266</v>
      </c>
      <c r="G246" s="82" t="s">
        <v>2267</v>
      </c>
      <c r="H246" s="82"/>
      <c r="I246" s="84" t="str">
        <f t="shared" si="13"/>
        <v>Toucher</v>
      </c>
      <c r="J246" s="177" t="str">
        <f t="shared" si="14"/>
        <v>Instant</v>
      </c>
      <c r="K246" s="84" t="str">
        <f t="shared" si="15"/>
        <v>Part</v>
      </c>
      <c r="L246" s="83" t="s">
        <v>1867</v>
      </c>
      <c r="M246" s="183">
        <v>21</v>
      </c>
    </row>
    <row r="247" spans="1:13" ht="18" customHeight="1" x14ac:dyDescent="0.15">
      <c r="A247" s="93" t="s">
        <v>1128</v>
      </c>
      <c r="B247" s="87" t="s">
        <v>1134</v>
      </c>
      <c r="C247" s="81"/>
      <c r="D247" s="109">
        <v>10</v>
      </c>
      <c r="E247" s="82" t="s">
        <v>2268</v>
      </c>
      <c r="F247" s="82" t="s">
        <v>2269</v>
      </c>
      <c r="G247" s="82" t="s">
        <v>1023</v>
      </c>
      <c r="H247" s="82"/>
      <c r="I247" s="84" t="str">
        <f t="shared" si="13"/>
        <v>Toucher</v>
      </c>
      <c r="J247" s="177" t="str">
        <f t="shared" si="14"/>
        <v>Instant</v>
      </c>
      <c r="K247" s="84" t="str">
        <f t="shared" si="15"/>
        <v>Individu</v>
      </c>
      <c r="L247" s="83" t="s">
        <v>1867</v>
      </c>
      <c r="M247" s="183">
        <v>21</v>
      </c>
    </row>
    <row r="248" spans="1:13" ht="24.75" customHeight="1" x14ac:dyDescent="0.15">
      <c r="A248" s="93" t="s">
        <v>1128</v>
      </c>
      <c r="B248" s="87" t="s">
        <v>1134</v>
      </c>
      <c r="C248" s="81"/>
      <c r="D248" s="109">
        <v>10</v>
      </c>
      <c r="E248" s="82" t="s">
        <v>2279</v>
      </c>
      <c r="F248" s="82" t="s">
        <v>2280</v>
      </c>
      <c r="G248" s="82" t="s">
        <v>518</v>
      </c>
      <c r="H248" s="82"/>
      <c r="I248" s="84" t="str">
        <f t="shared" si="13"/>
        <v>Regard</v>
      </c>
      <c r="J248" s="177" t="str">
        <f t="shared" si="14"/>
        <v>Instant</v>
      </c>
      <c r="K248" s="84" t="str">
        <f t="shared" si="15"/>
        <v>Individu</v>
      </c>
      <c r="L248" s="83" t="s">
        <v>1867</v>
      </c>
      <c r="M248" s="183">
        <v>131</v>
      </c>
    </row>
    <row r="249" spans="1:13" ht="18" customHeight="1" x14ac:dyDescent="0.15">
      <c r="A249" s="93" t="s">
        <v>1128</v>
      </c>
      <c r="B249" s="87" t="s">
        <v>1134</v>
      </c>
      <c r="C249" s="81"/>
      <c r="D249" s="109">
        <v>10</v>
      </c>
      <c r="E249" s="82" t="s">
        <v>2283</v>
      </c>
      <c r="F249" s="82" t="s">
        <v>2282</v>
      </c>
      <c r="G249" s="82" t="s">
        <v>2281</v>
      </c>
      <c r="H249" s="82"/>
      <c r="I249" s="84" t="str">
        <f t="shared" si="13"/>
        <v>Voix</v>
      </c>
      <c r="J249" s="177" t="str">
        <f t="shared" si="14"/>
        <v>Instant</v>
      </c>
      <c r="K249" s="84" t="str">
        <f t="shared" si="15"/>
        <v>Groupe</v>
      </c>
      <c r="L249" s="83" t="s">
        <v>1901</v>
      </c>
      <c r="M249" s="183">
        <v>93</v>
      </c>
    </row>
    <row r="250" spans="1:13" ht="18" customHeight="1" x14ac:dyDescent="0.15">
      <c r="A250" s="93" t="s">
        <v>1128</v>
      </c>
      <c r="B250" s="87" t="s">
        <v>1134</v>
      </c>
      <c r="C250" s="81" t="s">
        <v>1015</v>
      </c>
      <c r="D250" s="109">
        <v>15</v>
      </c>
      <c r="E250" s="82" t="s">
        <v>1026</v>
      </c>
      <c r="F250" s="82" t="s">
        <v>1027</v>
      </c>
      <c r="G250" s="82" t="s">
        <v>1028</v>
      </c>
      <c r="H250" s="82"/>
      <c r="I250" s="84" t="str">
        <f t="shared" si="13"/>
        <v>Toucher</v>
      </c>
      <c r="J250" s="177" t="str">
        <f t="shared" si="14"/>
        <v>Concentration</v>
      </c>
      <c r="K250" s="84" t="str">
        <f t="shared" si="15"/>
        <v>Individu</v>
      </c>
      <c r="L250" s="83" t="s">
        <v>1633</v>
      </c>
      <c r="M250" s="183">
        <v>130</v>
      </c>
    </row>
    <row r="251" spans="1:13" ht="18" customHeight="1" x14ac:dyDescent="0.15">
      <c r="A251" s="93" t="s">
        <v>1128</v>
      </c>
      <c r="B251" s="87" t="s">
        <v>1134</v>
      </c>
      <c r="C251" s="81"/>
      <c r="D251" s="109">
        <v>15</v>
      </c>
      <c r="E251" s="82" t="s">
        <v>2287</v>
      </c>
      <c r="F251" s="82" t="s">
        <v>2288</v>
      </c>
      <c r="G251" s="82" t="s">
        <v>1643</v>
      </c>
      <c r="H251" s="82"/>
      <c r="I251" s="84" t="str">
        <f t="shared" si="13"/>
        <v>Voix</v>
      </c>
      <c r="J251" s="177" t="str">
        <f t="shared" si="14"/>
        <v>Instant</v>
      </c>
      <c r="K251" s="84" t="str">
        <f t="shared" si="15"/>
        <v>Individu</v>
      </c>
      <c r="L251" s="83" t="s">
        <v>2054</v>
      </c>
      <c r="M251" s="183">
        <v>72</v>
      </c>
    </row>
    <row r="252" spans="1:13" ht="18" customHeight="1" x14ac:dyDescent="0.15">
      <c r="A252" s="93" t="s">
        <v>1128</v>
      </c>
      <c r="B252" s="87" t="s">
        <v>1134</v>
      </c>
      <c r="C252" s="81"/>
      <c r="D252" s="109">
        <v>15</v>
      </c>
      <c r="E252" s="82" t="s">
        <v>2271</v>
      </c>
      <c r="F252" s="82" t="s">
        <v>2270</v>
      </c>
      <c r="G252" s="82" t="s">
        <v>983</v>
      </c>
      <c r="H252" s="82"/>
      <c r="I252" s="84" t="str">
        <f t="shared" si="13"/>
        <v>Toucher</v>
      </c>
      <c r="J252" s="177" t="str">
        <f t="shared" si="14"/>
        <v>Instant</v>
      </c>
      <c r="K252" s="84" t="str">
        <f t="shared" si="15"/>
        <v>Individu</v>
      </c>
      <c r="L252" s="83" t="s">
        <v>1867</v>
      </c>
      <c r="M252" s="183">
        <v>21</v>
      </c>
    </row>
    <row r="253" spans="1:13" ht="18" customHeight="1" x14ac:dyDescent="0.15">
      <c r="A253" s="93" t="s">
        <v>1128</v>
      </c>
      <c r="B253" s="87" t="s">
        <v>1134</v>
      </c>
      <c r="C253" s="81"/>
      <c r="D253" s="109">
        <v>15</v>
      </c>
      <c r="E253" s="82" t="s">
        <v>2272</v>
      </c>
      <c r="F253" s="82" t="s">
        <v>2273</v>
      </c>
      <c r="G253" s="82" t="s">
        <v>1325</v>
      </c>
      <c r="H253" s="82"/>
      <c r="I253" s="84" t="str">
        <f t="shared" si="13"/>
        <v>Toucher</v>
      </c>
      <c r="J253" s="177" t="str">
        <f t="shared" si="14"/>
        <v>A/C</v>
      </c>
      <c r="K253" s="84" t="str">
        <f t="shared" si="15"/>
        <v>Individu</v>
      </c>
      <c r="L253" s="83" t="s">
        <v>1867</v>
      </c>
      <c r="M253" s="183">
        <v>22</v>
      </c>
    </row>
    <row r="254" spans="1:13" ht="18" customHeight="1" x14ac:dyDescent="0.15">
      <c r="A254" s="93" t="s">
        <v>1128</v>
      </c>
      <c r="B254" s="87" t="s">
        <v>1134</v>
      </c>
      <c r="C254" s="81"/>
      <c r="D254" s="109">
        <v>15</v>
      </c>
      <c r="E254" s="82" t="s">
        <v>2284</v>
      </c>
      <c r="F254" s="82" t="s">
        <v>2285</v>
      </c>
      <c r="G254" s="82" t="s">
        <v>2286</v>
      </c>
      <c r="H254" s="82"/>
      <c r="I254" s="84" t="str">
        <f t="shared" si="13"/>
        <v>Vue</v>
      </c>
      <c r="J254" s="177" t="str">
        <f t="shared" si="14"/>
        <v>Instant</v>
      </c>
      <c r="K254" s="84" t="str">
        <f t="shared" si="15"/>
        <v>Individu</v>
      </c>
      <c r="L254" s="83" t="s">
        <v>1901</v>
      </c>
      <c r="M254" s="183">
        <v>93</v>
      </c>
    </row>
    <row r="255" spans="1:13" ht="18" customHeight="1" x14ac:dyDescent="0.15">
      <c r="A255" s="93" t="s">
        <v>1128</v>
      </c>
      <c r="B255" s="87" t="s">
        <v>1134</v>
      </c>
      <c r="C255" s="81"/>
      <c r="D255" s="109">
        <v>20</v>
      </c>
      <c r="E255" s="82" t="s">
        <v>1029</v>
      </c>
      <c r="F255" s="82" t="s">
        <v>88</v>
      </c>
      <c r="G255" s="82" t="s">
        <v>89</v>
      </c>
      <c r="H255" s="82"/>
      <c r="I255" s="84" t="str">
        <f t="shared" si="13"/>
        <v>Lien mystique</v>
      </c>
      <c r="J255" s="177" t="str">
        <f t="shared" si="14"/>
        <v>Concentration</v>
      </c>
      <c r="K255" s="84" t="str">
        <f t="shared" si="15"/>
        <v>Individu</v>
      </c>
      <c r="L255" s="83" t="s">
        <v>1633</v>
      </c>
      <c r="M255" s="183">
        <v>131</v>
      </c>
    </row>
    <row r="256" spans="1:13" ht="18" customHeight="1" x14ac:dyDescent="0.15">
      <c r="A256" s="93" t="s">
        <v>1128</v>
      </c>
      <c r="B256" s="87" t="s">
        <v>1134</v>
      </c>
      <c r="C256" s="81"/>
      <c r="D256" s="109">
        <v>20</v>
      </c>
      <c r="E256" s="82" t="s">
        <v>2274</v>
      </c>
      <c r="F256" s="82" t="s">
        <v>2275</v>
      </c>
      <c r="G256" s="82" t="s">
        <v>3655</v>
      </c>
      <c r="H256" s="82"/>
      <c r="I256" s="84" t="str">
        <f t="shared" si="13"/>
        <v>Toucher</v>
      </c>
      <c r="J256" s="177" t="str">
        <f t="shared" si="14"/>
        <v>Instant</v>
      </c>
      <c r="K256" s="84" t="s">
        <v>3656</v>
      </c>
      <c r="L256" s="83" t="s">
        <v>1867</v>
      </c>
      <c r="M256" s="183">
        <v>65</v>
      </c>
    </row>
    <row r="257" spans="1:13" ht="18" customHeight="1" x14ac:dyDescent="0.15">
      <c r="A257" s="93" t="s">
        <v>1128</v>
      </c>
      <c r="B257" s="87" t="s">
        <v>1134</v>
      </c>
      <c r="C257" s="81"/>
      <c r="D257" s="109">
        <v>20</v>
      </c>
      <c r="E257" s="82" t="s">
        <v>2290</v>
      </c>
      <c r="F257" s="82" t="s">
        <v>2291</v>
      </c>
      <c r="G257" s="82" t="s">
        <v>2292</v>
      </c>
      <c r="H257" s="82"/>
      <c r="I257" s="84" t="str">
        <f t="shared" si="13"/>
        <v>Toucher</v>
      </c>
      <c r="J257" s="177" t="str">
        <f t="shared" si="14"/>
        <v>Concentration</v>
      </c>
      <c r="K257" s="84" t="str">
        <f t="shared" ref="K257:K288" si="16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257" s="83" t="s">
        <v>1898</v>
      </c>
      <c r="M257" s="183">
        <v>72</v>
      </c>
    </row>
    <row r="258" spans="1:13" ht="18" customHeight="1" x14ac:dyDescent="0.15">
      <c r="A258" s="93" t="s">
        <v>1128</v>
      </c>
      <c r="B258" s="87" t="s">
        <v>1134</v>
      </c>
      <c r="C258" s="81"/>
      <c r="D258" s="109">
        <v>25</v>
      </c>
      <c r="E258" s="82" t="s">
        <v>2294</v>
      </c>
      <c r="F258" s="82" t="s">
        <v>2293</v>
      </c>
      <c r="G258" s="82" t="s">
        <v>2295</v>
      </c>
      <c r="H258" s="82"/>
      <c r="I258" s="84" t="str">
        <f t="shared" si="13"/>
        <v>Vue</v>
      </c>
      <c r="J258" s="177" t="str">
        <f t="shared" si="14"/>
        <v>Concentration</v>
      </c>
      <c r="K258" s="84" t="str">
        <f t="shared" si="16"/>
        <v>Individu</v>
      </c>
      <c r="L258" s="83" t="s">
        <v>1898</v>
      </c>
      <c r="M258" s="183">
        <v>72</v>
      </c>
    </row>
    <row r="259" spans="1:13" ht="18" customHeight="1" x14ac:dyDescent="0.15">
      <c r="A259" s="93" t="s">
        <v>1128</v>
      </c>
      <c r="B259" s="87" t="s">
        <v>1134</v>
      </c>
      <c r="C259" s="81" t="s">
        <v>96</v>
      </c>
      <c r="D259" s="109">
        <v>30</v>
      </c>
      <c r="E259" s="82" t="s">
        <v>93</v>
      </c>
      <c r="F259" s="82" t="s">
        <v>2289</v>
      </c>
      <c r="G259" s="82" t="s">
        <v>95</v>
      </c>
      <c r="H259" s="82"/>
      <c r="I259" s="84" t="str">
        <f t="shared" si="13"/>
        <v>Lien mystique</v>
      </c>
      <c r="J259" s="177" t="str">
        <f t="shared" si="14"/>
        <v>Concentration</v>
      </c>
      <c r="K259" s="84" t="str">
        <f t="shared" si="16"/>
        <v>Individu</v>
      </c>
      <c r="L259" s="83" t="s">
        <v>1633</v>
      </c>
      <c r="M259" s="183">
        <v>131</v>
      </c>
    </row>
    <row r="260" spans="1:13" ht="18" customHeight="1" x14ac:dyDescent="0.15">
      <c r="A260" s="93" t="s">
        <v>1128</v>
      </c>
      <c r="B260" s="87" t="s">
        <v>1134</v>
      </c>
      <c r="C260" s="81"/>
      <c r="D260" s="109">
        <v>30</v>
      </c>
      <c r="E260" s="82" t="s">
        <v>2259</v>
      </c>
      <c r="F260" s="82" t="s">
        <v>2261</v>
      </c>
      <c r="G260" s="82" t="s">
        <v>2262</v>
      </c>
      <c r="H260" s="82" t="s">
        <v>2260</v>
      </c>
      <c r="I260" s="84" t="str">
        <f t="shared" si="13"/>
        <v>Soi-même</v>
      </c>
      <c r="J260" s="177" t="str">
        <f t="shared" si="14"/>
        <v>Concentration</v>
      </c>
      <c r="K260" s="84" t="str">
        <f t="shared" si="16"/>
        <v>Individu</v>
      </c>
      <c r="L260" s="83" t="s">
        <v>2071</v>
      </c>
      <c r="M260" s="183">
        <v>46</v>
      </c>
    </row>
    <row r="261" spans="1:13" ht="18" customHeight="1" x14ac:dyDescent="0.15">
      <c r="A261" s="93" t="s">
        <v>1128</v>
      </c>
      <c r="B261" s="86" t="s">
        <v>1132</v>
      </c>
      <c r="C261" s="81" t="s">
        <v>91</v>
      </c>
      <c r="D261" s="109">
        <v>4</v>
      </c>
      <c r="E261" s="82" t="s">
        <v>2304</v>
      </c>
      <c r="F261" s="82" t="s">
        <v>2305</v>
      </c>
      <c r="G261" s="82" t="s">
        <v>2306</v>
      </c>
      <c r="H261" s="82"/>
      <c r="I261" s="84" t="str">
        <f t="shared" si="13"/>
        <v>Soi-même</v>
      </c>
      <c r="J261" s="177" t="str">
        <f t="shared" si="14"/>
        <v>A/C</v>
      </c>
      <c r="K261" s="84" t="str">
        <f t="shared" si="16"/>
        <v>Individu</v>
      </c>
      <c r="L261" s="83" t="s">
        <v>1867</v>
      </c>
      <c r="M261" s="183">
        <v>131</v>
      </c>
    </row>
    <row r="262" spans="1:13" ht="18" customHeight="1" x14ac:dyDescent="0.15">
      <c r="A262" s="93" t="s">
        <v>1128</v>
      </c>
      <c r="B262" s="86" t="s">
        <v>1132</v>
      </c>
      <c r="C262" s="81" t="s">
        <v>91</v>
      </c>
      <c r="D262" s="109">
        <v>5</v>
      </c>
      <c r="E262" s="82" t="s">
        <v>94</v>
      </c>
      <c r="F262" s="82" t="s">
        <v>90</v>
      </c>
      <c r="G262" s="82" t="s">
        <v>1429</v>
      </c>
      <c r="H262" s="82"/>
      <c r="I262" s="84" t="str">
        <f t="shared" si="13"/>
        <v>Toucher</v>
      </c>
      <c r="J262" s="177" t="str">
        <f t="shared" si="14"/>
        <v>A/C</v>
      </c>
      <c r="K262" s="84" t="str">
        <f t="shared" si="16"/>
        <v>Individu</v>
      </c>
      <c r="L262" s="83" t="s">
        <v>1633</v>
      </c>
      <c r="M262" s="183">
        <v>131</v>
      </c>
    </row>
    <row r="263" spans="1:13" ht="18" customHeight="1" x14ac:dyDescent="0.15">
      <c r="A263" s="93" t="s">
        <v>1128</v>
      </c>
      <c r="B263" s="86" t="s">
        <v>1132</v>
      </c>
      <c r="C263" s="81"/>
      <c r="D263" s="109">
        <v>5</v>
      </c>
      <c r="E263" s="82" t="s">
        <v>2307</v>
      </c>
      <c r="F263" s="82" t="s">
        <v>2308</v>
      </c>
      <c r="G263" s="82" t="s">
        <v>2311</v>
      </c>
      <c r="H263" s="82" t="s">
        <v>2313</v>
      </c>
      <c r="I263" s="84" t="str">
        <f t="shared" si="13"/>
        <v>Soi-même</v>
      </c>
      <c r="J263" s="177" t="str">
        <f t="shared" si="14"/>
        <v>A/C</v>
      </c>
      <c r="K263" s="84" t="str">
        <f t="shared" si="16"/>
        <v>Individu</v>
      </c>
      <c r="L263" s="83" t="s">
        <v>1887</v>
      </c>
      <c r="M263" s="183">
        <v>97</v>
      </c>
    </row>
    <row r="264" spans="1:13" ht="18" customHeight="1" x14ac:dyDescent="0.15">
      <c r="A264" s="93" t="s">
        <v>1128</v>
      </c>
      <c r="B264" s="86" t="s">
        <v>1132</v>
      </c>
      <c r="C264" s="81"/>
      <c r="D264" s="109">
        <v>5</v>
      </c>
      <c r="E264" s="82" t="s">
        <v>2309</v>
      </c>
      <c r="F264" s="82" t="s">
        <v>2310</v>
      </c>
      <c r="G264" s="82" t="s">
        <v>2312</v>
      </c>
      <c r="H264" s="82" t="s">
        <v>2313</v>
      </c>
      <c r="I264" s="84" t="str">
        <f t="shared" si="13"/>
        <v>Soi-même</v>
      </c>
      <c r="J264" s="177" t="str">
        <f t="shared" si="14"/>
        <v>Instant</v>
      </c>
      <c r="K264" s="84" t="str">
        <f t="shared" si="16"/>
        <v>Individu</v>
      </c>
      <c r="L264" s="83" t="s">
        <v>1887</v>
      </c>
      <c r="M264" s="183">
        <v>97</v>
      </c>
    </row>
    <row r="265" spans="1:13" ht="18" customHeight="1" x14ac:dyDescent="0.15">
      <c r="A265" s="93" t="s">
        <v>1128</v>
      </c>
      <c r="B265" s="86" t="s">
        <v>1132</v>
      </c>
      <c r="C265" s="81" t="s">
        <v>91</v>
      </c>
      <c r="D265" s="109">
        <v>5</v>
      </c>
      <c r="E265" s="82" t="s">
        <v>2314</v>
      </c>
      <c r="F265" s="82" t="s">
        <v>2315</v>
      </c>
      <c r="G265" s="82" t="s">
        <v>2303</v>
      </c>
      <c r="H265" s="82"/>
      <c r="I265" s="84" t="str">
        <f t="shared" si="13"/>
        <v>Soi-même</v>
      </c>
      <c r="J265" s="177" t="str">
        <f t="shared" si="14"/>
        <v>A/C</v>
      </c>
      <c r="K265" s="84" t="str">
        <f t="shared" si="16"/>
        <v>Part</v>
      </c>
      <c r="L265" s="83" t="s">
        <v>1867</v>
      </c>
      <c r="M265" s="183">
        <v>85</v>
      </c>
    </row>
    <row r="266" spans="1:13" ht="18" customHeight="1" x14ac:dyDescent="0.15">
      <c r="A266" s="93" t="s">
        <v>1128</v>
      </c>
      <c r="B266" s="86" t="s">
        <v>1132</v>
      </c>
      <c r="C266" s="81" t="s">
        <v>91</v>
      </c>
      <c r="D266" s="109">
        <v>5</v>
      </c>
      <c r="E266" s="82" t="s">
        <v>2316</v>
      </c>
      <c r="F266" s="82" t="s">
        <v>2354</v>
      </c>
      <c r="G266" s="82" t="s">
        <v>2311</v>
      </c>
      <c r="H266" s="82"/>
      <c r="I266" s="84" t="str">
        <f t="shared" si="13"/>
        <v>Soi-même</v>
      </c>
      <c r="J266" s="177" t="str">
        <f t="shared" si="14"/>
        <v>A/C</v>
      </c>
      <c r="K266" s="84" t="str">
        <f t="shared" si="16"/>
        <v>Individu</v>
      </c>
      <c r="L266" s="83" t="s">
        <v>1867</v>
      </c>
      <c r="M266" s="183">
        <v>85</v>
      </c>
    </row>
    <row r="267" spans="1:13" ht="18" customHeight="1" x14ac:dyDescent="0.15">
      <c r="A267" s="93" t="s">
        <v>1128</v>
      </c>
      <c r="B267" s="86" t="s">
        <v>1132</v>
      </c>
      <c r="C267" s="81" t="s">
        <v>91</v>
      </c>
      <c r="D267" s="109">
        <v>5</v>
      </c>
      <c r="E267" s="82" t="s">
        <v>2317</v>
      </c>
      <c r="F267" s="82" t="s">
        <v>2355</v>
      </c>
      <c r="G267" s="82" t="s">
        <v>2303</v>
      </c>
      <c r="H267" s="82"/>
      <c r="I267" s="84" t="str">
        <f t="shared" si="13"/>
        <v>Soi-même</v>
      </c>
      <c r="J267" s="177" t="str">
        <f t="shared" si="14"/>
        <v>A/C</v>
      </c>
      <c r="K267" s="84" t="str">
        <f t="shared" si="16"/>
        <v>Part</v>
      </c>
      <c r="L267" s="83" t="s">
        <v>1867</v>
      </c>
      <c r="M267" s="183">
        <v>85</v>
      </c>
    </row>
    <row r="268" spans="1:13" ht="18" customHeight="1" thickBot="1" x14ac:dyDescent="0.2">
      <c r="A268" s="248" t="s">
        <v>1128</v>
      </c>
      <c r="B268" s="219" t="s">
        <v>1132</v>
      </c>
      <c r="C268" s="169" t="s">
        <v>91</v>
      </c>
      <c r="D268" s="170">
        <v>5</v>
      </c>
      <c r="E268" s="171" t="s">
        <v>2318</v>
      </c>
      <c r="F268" s="171" t="s">
        <v>2319</v>
      </c>
      <c r="G268" s="171" t="s">
        <v>2303</v>
      </c>
      <c r="H268" s="171"/>
      <c r="I268" s="173" t="str">
        <f t="shared" si="13"/>
        <v>Soi-même</v>
      </c>
      <c r="J268" s="180" t="str">
        <f t="shared" si="14"/>
        <v>A/C</v>
      </c>
      <c r="K268" s="173" t="str">
        <f t="shared" si="16"/>
        <v>Part</v>
      </c>
      <c r="L268" s="172" t="s">
        <v>1867</v>
      </c>
      <c r="M268" s="185">
        <v>85</v>
      </c>
    </row>
    <row r="269" spans="1:13" ht="18" customHeight="1" x14ac:dyDescent="0.15">
      <c r="A269" s="249" t="s">
        <v>1128</v>
      </c>
      <c r="B269" s="220" t="s">
        <v>1132</v>
      </c>
      <c r="C269" s="212" t="s">
        <v>91</v>
      </c>
      <c r="D269" s="213">
        <v>5</v>
      </c>
      <c r="E269" s="214" t="s">
        <v>2298</v>
      </c>
      <c r="F269" s="214" t="s">
        <v>2299</v>
      </c>
      <c r="G269" s="214" t="s">
        <v>2300</v>
      </c>
      <c r="H269" s="214"/>
      <c r="I269" s="215" t="str">
        <f t="shared" si="13"/>
        <v>Toucher</v>
      </c>
      <c r="J269" s="216" t="str">
        <f t="shared" si="14"/>
        <v>A/C</v>
      </c>
      <c r="K269" s="215" t="str">
        <f t="shared" si="16"/>
        <v>Individu</v>
      </c>
      <c r="L269" s="217" t="s">
        <v>2296</v>
      </c>
      <c r="M269" s="218">
        <v>35</v>
      </c>
    </row>
    <row r="270" spans="1:13" ht="18" customHeight="1" x14ac:dyDescent="0.15">
      <c r="A270" s="93" t="s">
        <v>1128</v>
      </c>
      <c r="B270" s="86" t="s">
        <v>1132</v>
      </c>
      <c r="C270" s="81" t="s">
        <v>91</v>
      </c>
      <c r="D270" s="109">
        <v>5</v>
      </c>
      <c r="E270" s="82" t="s">
        <v>2301</v>
      </c>
      <c r="F270" s="82" t="s">
        <v>2302</v>
      </c>
      <c r="G270" s="82" t="s">
        <v>2303</v>
      </c>
      <c r="H270" s="82"/>
      <c r="I270" s="84" t="str">
        <f t="shared" si="13"/>
        <v>Soi-même</v>
      </c>
      <c r="J270" s="177" t="str">
        <f t="shared" si="14"/>
        <v>A/C</v>
      </c>
      <c r="K270" s="84" t="str">
        <f t="shared" si="16"/>
        <v>Part</v>
      </c>
      <c r="L270" s="83" t="s">
        <v>2296</v>
      </c>
      <c r="M270" s="183">
        <v>35</v>
      </c>
    </row>
    <row r="271" spans="1:13" ht="18" customHeight="1" x14ac:dyDescent="0.15">
      <c r="A271" s="93" t="s">
        <v>1128</v>
      </c>
      <c r="B271" s="86" t="s">
        <v>1132</v>
      </c>
      <c r="C271" s="81"/>
      <c r="D271" s="109">
        <v>10</v>
      </c>
      <c r="E271" s="82" t="s">
        <v>2320</v>
      </c>
      <c r="F271" s="82" t="s">
        <v>2321</v>
      </c>
      <c r="G271" s="82" t="s">
        <v>2322</v>
      </c>
      <c r="H271" s="82"/>
      <c r="I271" s="84" t="str">
        <f t="shared" si="13"/>
        <v>Soi-même</v>
      </c>
      <c r="J271" s="177" t="str">
        <f t="shared" si="14"/>
        <v>Diamètre</v>
      </c>
      <c r="K271" s="84" t="str">
        <f t="shared" si="16"/>
        <v>Individu</v>
      </c>
      <c r="L271" s="83" t="s">
        <v>1867</v>
      </c>
      <c r="M271" s="183">
        <v>49</v>
      </c>
    </row>
    <row r="272" spans="1:13" ht="18" customHeight="1" x14ac:dyDescent="0.15">
      <c r="A272" s="93" t="s">
        <v>1128</v>
      </c>
      <c r="B272" s="86" t="s">
        <v>1132</v>
      </c>
      <c r="C272" s="81"/>
      <c r="D272" s="109">
        <v>10</v>
      </c>
      <c r="E272" s="82" t="s">
        <v>2323</v>
      </c>
      <c r="F272" s="82" t="s">
        <v>2325</v>
      </c>
      <c r="G272" s="82" t="s">
        <v>2324</v>
      </c>
      <c r="H272" s="82"/>
      <c r="I272" s="84" t="str">
        <f t="shared" si="13"/>
        <v>Toucher</v>
      </c>
      <c r="J272" s="177" t="str">
        <f t="shared" si="14"/>
        <v>Concentration</v>
      </c>
      <c r="K272" s="84" t="str">
        <f t="shared" si="16"/>
        <v>Groupe</v>
      </c>
      <c r="L272" s="83" t="s">
        <v>1867</v>
      </c>
      <c r="M272" s="183">
        <v>49</v>
      </c>
    </row>
    <row r="273" spans="1:13" ht="18" customHeight="1" x14ac:dyDescent="0.15">
      <c r="A273" s="93" t="s">
        <v>1128</v>
      </c>
      <c r="B273" s="86" t="s">
        <v>1132</v>
      </c>
      <c r="C273" s="81"/>
      <c r="D273" s="109">
        <v>15</v>
      </c>
      <c r="E273" s="82" t="s">
        <v>92</v>
      </c>
      <c r="F273" s="82" t="s">
        <v>97</v>
      </c>
      <c r="G273" s="82" t="s">
        <v>98</v>
      </c>
      <c r="H273" s="82"/>
      <c r="I273" s="84" t="str">
        <f t="shared" ref="I273:I336" si="17">IF(IFERROR(SEARCH("toucher",$G273:$G273),FALSE),"Toucher",IF(IFERROR(SEARCH("regard",$G273:$G273),FALSE),"Regard",IF(IFERROR(SEARCH("voix",$G273:$G273),FALSE),"Voix",IF(IFERROR(SEARCH("lien",$G273:$G273),FALSE),"Lien mystique",IF(IFERROR(SEARCH("vue",$G273:$G273),FALSE),"Vue","Soi-même")))))</f>
        <v>Toucher</v>
      </c>
      <c r="J273" s="177" t="str">
        <f t="shared" ref="J273:J336" si="18">IF(IFERROR(SEARCH("A/C",$G273:$G273),FALSE),"A/C",IF(IFERROR(SEARCH("lune",$G273:$G273),FALSE),"Lune",IF(IFERROR(SEARCH("concentration",$G273:$G273),FALSE),"Concentration",IF(IFERROR(SEARCH("diamètre",$G273:$G273),FALSE),"Diamètre",IF(IFERROR(SEARCH("année",$G273:$G273),FALSE),"Année",IF(IFERROR(SEARCH("anneau",$G273:$G273),FALSE),"Anneau","Instant"))))))</f>
        <v>A/C</v>
      </c>
      <c r="K273" s="84" t="str">
        <f t="shared" si="16"/>
        <v>Part</v>
      </c>
      <c r="L273" s="83" t="s">
        <v>1633</v>
      </c>
      <c r="M273" s="183">
        <v>131</v>
      </c>
    </row>
    <row r="274" spans="1:13" ht="18" customHeight="1" x14ac:dyDescent="0.15">
      <c r="A274" s="93" t="s">
        <v>1128</v>
      </c>
      <c r="B274" s="86" t="s">
        <v>1132</v>
      </c>
      <c r="C274" s="81"/>
      <c r="D274" s="109">
        <v>15</v>
      </c>
      <c r="E274" s="82" t="s">
        <v>99</v>
      </c>
      <c r="F274" s="82" t="s">
        <v>100</v>
      </c>
      <c r="G274" s="82" t="s">
        <v>101</v>
      </c>
      <c r="H274" s="82"/>
      <c r="I274" s="84" t="str">
        <f t="shared" si="17"/>
        <v>Toucher</v>
      </c>
      <c r="J274" s="177" t="str">
        <f t="shared" si="18"/>
        <v>A/C</v>
      </c>
      <c r="K274" s="84" t="str">
        <f t="shared" si="16"/>
        <v>Individu</v>
      </c>
      <c r="L274" s="83" t="s">
        <v>1633</v>
      </c>
      <c r="M274" s="183">
        <v>131</v>
      </c>
    </row>
    <row r="275" spans="1:13" ht="24.75" customHeight="1" x14ac:dyDescent="0.15">
      <c r="A275" s="93" t="s">
        <v>1128</v>
      </c>
      <c r="B275" s="86" t="s">
        <v>1132</v>
      </c>
      <c r="C275" s="81" t="s">
        <v>3691</v>
      </c>
      <c r="D275" s="109">
        <v>15</v>
      </c>
      <c r="E275" s="82" t="s">
        <v>2326</v>
      </c>
      <c r="F275" s="82" t="s">
        <v>2327</v>
      </c>
      <c r="G275" s="82" t="s">
        <v>2328</v>
      </c>
      <c r="H275" s="82"/>
      <c r="I275" s="84" t="str">
        <f t="shared" si="17"/>
        <v>Soi-même</v>
      </c>
      <c r="J275" s="177" t="str">
        <f t="shared" si="18"/>
        <v>Instant</v>
      </c>
      <c r="K275" s="84" t="str">
        <f t="shared" si="16"/>
        <v>Part</v>
      </c>
      <c r="L275" s="83" t="s">
        <v>1867</v>
      </c>
      <c r="M275" s="183">
        <v>83</v>
      </c>
    </row>
    <row r="276" spans="1:13" ht="18" customHeight="1" x14ac:dyDescent="0.15">
      <c r="A276" s="93" t="s">
        <v>1128</v>
      </c>
      <c r="B276" s="86" t="s">
        <v>1132</v>
      </c>
      <c r="C276" s="81"/>
      <c r="D276" s="109">
        <v>15</v>
      </c>
      <c r="E276" s="82" t="s">
        <v>2329</v>
      </c>
      <c r="F276" s="82" t="s">
        <v>2330</v>
      </c>
      <c r="G276" s="82" t="s">
        <v>2331</v>
      </c>
      <c r="H276" s="82"/>
      <c r="I276" s="84" t="str">
        <f t="shared" si="17"/>
        <v>Toucher</v>
      </c>
      <c r="J276" s="177" t="str">
        <f t="shared" si="18"/>
        <v>A/C</v>
      </c>
      <c r="K276" s="84" t="str">
        <f t="shared" si="16"/>
        <v>Part</v>
      </c>
      <c r="L276" s="83" t="s">
        <v>1867</v>
      </c>
      <c r="M276" s="183">
        <v>22</v>
      </c>
    </row>
    <row r="277" spans="1:13" ht="18" customHeight="1" x14ac:dyDescent="0.15">
      <c r="A277" s="93" t="s">
        <v>1128</v>
      </c>
      <c r="B277" s="86" t="s">
        <v>1132</v>
      </c>
      <c r="C277" s="81"/>
      <c r="D277" s="109">
        <v>20</v>
      </c>
      <c r="E277" s="82" t="s">
        <v>102</v>
      </c>
      <c r="F277" s="82" t="s">
        <v>103</v>
      </c>
      <c r="G277" s="82" t="s">
        <v>104</v>
      </c>
      <c r="H277" s="82"/>
      <c r="I277" s="84" t="str">
        <f t="shared" si="17"/>
        <v>Voix</v>
      </c>
      <c r="J277" s="177" t="str">
        <f t="shared" si="18"/>
        <v>A/C</v>
      </c>
      <c r="K277" s="84" t="str">
        <f t="shared" si="16"/>
        <v>Part</v>
      </c>
      <c r="L277" s="83" t="s">
        <v>1633</v>
      </c>
      <c r="M277" s="183">
        <v>131</v>
      </c>
    </row>
    <row r="278" spans="1:13" ht="18" customHeight="1" x14ac:dyDescent="0.15">
      <c r="A278" s="93" t="s">
        <v>1128</v>
      </c>
      <c r="B278" s="86" t="s">
        <v>1132</v>
      </c>
      <c r="C278" s="88" t="s">
        <v>1131</v>
      </c>
      <c r="D278" s="109">
        <v>20</v>
      </c>
      <c r="E278" s="82" t="s">
        <v>2364</v>
      </c>
      <c r="F278" s="82" t="s">
        <v>2365</v>
      </c>
      <c r="G278" s="82" t="s">
        <v>2366</v>
      </c>
      <c r="H278" s="82"/>
      <c r="I278" s="84" t="str">
        <f t="shared" si="17"/>
        <v>Voix</v>
      </c>
      <c r="J278" s="177" t="str">
        <f t="shared" si="18"/>
        <v>A/C</v>
      </c>
      <c r="K278" s="84" t="str">
        <f t="shared" si="16"/>
        <v>Individu</v>
      </c>
      <c r="L278" s="83" t="s">
        <v>1861</v>
      </c>
      <c r="M278" s="183">
        <v>84</v>
      </c>
    </row>
    <row r="279" spans="1:13" ht="24.75" customHeight="1" x14ac:dyDescent="0.15">
      <c r="A279" s="93" t="s">
        <v>1128</v>
      </c>
      <c r="B279" s="86" t="s">
        <v>1132</v>
      </c>
      <c r="C279" s="81" t="s">
        <v>91</v>
      </c>
      <c r="D279" s="109">
        <v>20</v>
      </c>
      <c r="E279" s="82" t="s">
        <v>2332</v>
      </c>
      <c r="F279" s="82" t="s">
        <v>2333</v>
      </c>
      <c r="G279" s="82" t="s">
        <v>3650</v>
      </c>
      <c r="H279" s="113" t="s">
        <v>1681</v>
      </c>
      <c r="I279" s="84" t="str">
        <f t="shared" si="17"/>
        <v>Soi-même</v>
      </c>
      <c r="J279" s="177" t="str">
        <f t="shared" si="18"/>
        <v>Année</v>
      </c>
      <c r="K279" s="84" t="str">
        <f t="shared" si="16"/>
        <v>Individu</v>
      </c>
      <c r="L279" s="83" t="s">
        <v>1867</v>
      </c>
      <c r="M279" s="183">
        <v>84</v>
      </c>
    </row>
    <row r="280" spans="1:13" ht="18" customHeight="1" x14ac:dyDescent="0.15">
      <c r="A280" s="93" t="s">
        <v>1128</v>
      </c>
      <c r="B280" s="86" t="s">
        <v>1132</v>
      </c>
      <c r="C280" s="81" t="s">
        <v>91</v>
      </c>
      <c r="D280" s="109">
        <v>20</v>
      </c>
      <c r="E280" s="82" t="s">
        <v>2334</v>
      </c>
      <c r="F280" s="82" t="s">
        <v>2335</v>
      </c>
      <c r="G280" s="82" t="s">
        <v>2336</v>
      </c>
      <c r="H280" s="82"/>
      <c r="I280" s="84" t="str">
        <f t="shared" si="17"/>
        <v>Voix</v>
      </c>
      <c r="J280" s="177" t="str">
        <f t="shared" si="18"/>
        <v>A/C</v>
      </c>
      <c r="K280" s="84" t="str">
        <f t="shared" si="16"/>
        <v>Groupe</v>
      </c>
      <c r="L280" s="83" t="s">
        <v>1867</v>
      </c>
      <c r="M280" s="183">
        <v>12</v>
      </c>
    </row>
    <row r="281" spans="1:13" ht="18" customHeight="1" x14ac:dyDescent="0.15">
      <c r="A281" s="93" t="s">
        <v>1128</v>
      </c>
      <c r="B281" s="86" t="s">
        <v>1132</v>
      </c>
      <c r="C281" s="81" t="s">
        <v>91</v>
      </c>
      <c r="D281" s="109">
        <v>20</v>
      </c>
      <c r="E281" s="82" t="s">
        <v>2337</v>
      </c>
      <c r="F281" s="82" t="s">
        <v>2338</v>
      </c>
      <c r="G281" s="82" t="s">
        <v>2339</v>
      </c>
      <c r="H281" s="82"/>
      <c r="I281" s="84" t="str">
        <f t="shared" si="17"/>
        <v>Soi-même</v>
      </c>
      <c r="J281" s="177" t="str">
        <f t="shared" si="18"/>
        <v>A/C</v>
      </c>
      <c r="K281" s="84" t="str">
        <f t="shared" si="16"/>
        <v>Individu</v>
      </c>
      <c r="L281" s="83" t="s">
        <v>1867</v>
      </c>
      <c r="M281" s="183">
        <v>13</v>
      </c>
    </row>
    <row r="282" spans="1:13" ht="18" customHeight="1" x14ac:dyDescent="0.15">
      <c r="A282" s="93" t="s">
        <v>1128</v>
      </c>
      <c r="B282" s="86" t="s">
        <v>1132</v>
      </c>
      <c r="C282" s="81"/>
      <c r="D282" s="109">
        <v>20</v>
      </c>
      <c r="E282" s="82" t="s">
        <v>2340</v>
      </c>
      <c r="F282" s="82" t="s">
        <v>2341</v>
      </c>
      <c r="G282" s="82" t="s">
        <v>2342</v>
      </c>
      <c r="H282" s="82"/>
      <c r="I282" s="84" t="str">
        <f t="shared" si="17"/>
        <v>Voix</v>
      </c>
      <c r="J282" s="177" t="str">
        <f t="shared" si="18"/>
        <v>A/C</v>
      </c>
      <c r="K282" s="84" t="str">
        <f t="shared" si="16"/>
        <v>Individu</v>
      </c>
      <c r="L282" s="83" t="s">
        <v>1867</v>
      </c>
      <c r="M282" s="183">
        <v>122</v>
      </c>
    </row>
    <row r="283" spans="1:13" ht="18" customHeight="1" x14ac:dyDescent="0.15">
      <c r="A283" s="93" t="s">
        <v>1128</v>
      </c>
      <c r="B283" s="86" t="s">
        <v>1132</v>
      </c>
      <c r="C283" s="81" t="s">
        <v>91</v>
      </c>
      <c r="D283" s="109">
        <v>20</v>
      </c>
      <c r="E283" s="82" t="s">
        <v>2343</v>
      </c>
      <c r="F283" s="82" t="s">
        <v>2344</v>
      </c>
      <c r="G283" s="82" t="s">
        <v>2339</v>
      </c>
      <c r="H283" s="82"/>
      <c r="I283" s="84" t="str">
        <f t="shared" si="17"/>
        <v>Soi-même</v>
      </c>
      <c r="J283" s="177" t="str">
        <f t="shared" si="18"/>
        <v>A/C</v>
      </c>
      <c r="K283" s="84" t="str">
        <f t="shared" si="16"/>
        <v>Individu</v>
      </c>
      <c r="L283" s="83" t="s">
        <v>1983</v>
      </c>
      <c r="M283" s="183">
        <v>12</v>
      </c>
    </row>
    <row r="284" spans="1:13" ht="18" customHeight="1" x14ac:dyDescent="0.15">
      <c r="A284" s="93" t="s">
        <v>1128</v>
      </c>
      <c r="B284" s="86" t="s">
        <v>1132</v>
      </c>
      <c r="C284" s="81"/>
      <c r="D284" s="109">
        <v>25</v>
      </c>
      <c r="E284" s="82" t="s">
        <v>105</v>
      </c>
      <c r="F284" s="82" t="s">
        <v>106</v>
      </c>
      <c r="G284" s="82" t="s">
        <v>107</v>
      </c>
      <c r="H284" s="82"/>
      <c r="I284" s="84" t="str">
        <f t="shared" si="17"/>
        <v>Soi-même</v>
      </c>
      <c r="J284" s="177" t="str">
        <f t="shared" si="18"/>
        <v>A/C</v>
      </c>
      <c r="K284" s="84" t="str">
        <f t="shared" si="16"/>
        <v>Individu</v>
      </c>
      <c r="L284" s="83" t="s">
        <v>1633</v>
      </c>
      <c r="M284" s="183">
        <v>131</v>
      </c>
    </row>
    <row r="285" spans="1:13" ht="18" customHeight="1" x14ac:dyDescent="0.15">
      <c r="A285" s="93" t="s">
        <v>1128</v>
      </c>
      <c r="B285" s="86" t="s">
        <v>1132</v>
      </c>
      <c r="C285" s="81" t="s">
        <v>91</v>
      </c>
      <c r="D285" s="109">
        <v>25</v>
      </c>
      <c r="E285" s="82" t="s">
        <v>108</v>
      </c>
      <c r="F285" s="82" t="s">
        <v>109</v>
      </c>
      <c r="G285" s="82" t="s">
        <v>110</v>
      </c>
      <c r="H285" s="82" t="s">
        <v>111</v>
      </c>
      <c r="I285" s="84" t="str">
        <f t="shared" si="17"/>
        <v>Toucher</v>
      </c>
      <c r="J285" s="177" t="str">
        <f t="shared" si="18"/>
        <v>A/C</v>
      </c>
      <c r="K285" s="84" t="str">
        <f t="shared" si="16"/>
        <v>Individu</v>
      </c>
      <c r="L285" s="83" t="s">
        <v>1633</v>
      </c>
      <c r="M285" s="183">
        <v>132</v>
      </c>
    </row>
    <row r="286" spans="1:13" ht="18" customHeight="1" x14ac:dyDescent="0.15">
      <c r="A286" s="93" t="s">
        <v>1128</v>
      </c>
      <c r="B286" s="86" t="s">
        <v>1132</v>
      </c>
      <c r="C286" s="81" t="s">
        <v>91</v>
      </c>
      <c r="D286" s="109">
        <v>25</v>
      </c>
      <c r="E286" s="82" t="s">
        <v>2345</v>
      </c>
      <c r="F286" s="82" t="s">
        <v>2346</v>
      </c>
      <c r="G286" s="82" t="s">
        <v>2347</v>
      </c>
      <c r="H286" s="82"/>
      <c r="I286" s="84" t="str">
        <f t="shared" si="17"/>
        <v>Soi-même</v>
      </c>
      <c r="J286" s="177" t="str">
        <f t="shared" si="18"/>
        <v>A/C</v>
      </c>
      <c r="K286" s="84" t="str">
        <f t="shared" si="16"/>
        <v>Individu</v>
      </c>
      <c r="L286" s="83" t="s">
        <v>1867</v>
      </c>
      <c r="M286" s="183">
        <v>13</v>
      </c>
    </row>
    <row r="287" spans="1:13" ht="18" customHeight="1" x14ac:dyDescent="0.15">
      <c r="A287" s="93" t="s">
        <v>1128</v>
      </c>
      <c r="B287" s="86" t="s">
        <v>1132</v>
      </c>
      <c r="C287" s="81"/>
      <c r="D287" s="109">
        <v>25</v>
      </c>
      <c r="E287" s="82" t="s">
        <v>2348</v>
      </c>
      <c r="F287" s="82" t="s">
        <v>2349</v>
      </c>
      <c r="G287" s="82" t="s">
        <v>2350</v>
      </c>
      <c r="H287" s="82"/>
      <c r="I287" s="84" t="str">
        <f t="shared" si="17"/>
        <v>Toucher</v>
      </c>
      <c r="J287" s="177" t="str">
        <f t="shared" si="18"/>
        <v>A/C</v>
      </c>
      <c r="K287" s="84" t="str">
        <f t="shared" si="16"/>
        <v>Part</v>
      </c>
      <c r="L287" s="83" t="s">
        <v>1867</v>
      </c>
      <c r="M287" s="183">
        <v>49</v>
      </c>
    </row>
    <row r="288" spans="1:13" ht="24.75" customHeight="1" x14ac:dyDescent="0.15">
      <c r="A288" s="93" t="s">
        <v>1128</v>
      </c>
      <c r="B288" s="86" t="s">
        <v>1132</v>
      </c>
      <c r="C288" s="81"/>
      <c r="D288" s="109">
        <v>25</v>
      </c>
      <c r="E288" s="82" t="s">
        <v>2351</v>
      </c>
      <c r="F288" s="82" t="s">
        <v>2352</v>
      </c>
      <c r="G288" s="82" t="s">
        <v>2353</v>
      </c>
      <c r="H288" s="82"/>
      <c r="I288" s="84" t="str">
        <f t="shared" si="17"/>
        <v>Toucher</v>
      </c>
      <c r="J288" s="177" t="str">
        <f t="shared" si="18"/>
        <v>Diamètre</v>
      </c>
      <c r="K288" s="84" t="str">
        <f t="shared" si="16"/>
        <v>Groupe</v>
      </c>
      <c r="L288" s="83" t="s">
        <v>1867</v>
      </c>
      <c r="M288" s="183">
        <v>49</v>
      </c>
    </row>
    <row r="289" spans="1:13" ht="18" customHeight="1" x14ac:dyDescent="0.15">
      <c r="A289" s="93" t="s">
        <v>1128</v>
      </c>
      <c r="B289" s="86" t="s">
        <v>1132</v>
      </c>
      <c r="C289" s="81"/>
      <c r="D289" s="109">
        <v>30</v>
      </c>
      <c r="E289" s="82" t="s">
        <v>112</v>
      </c>
      <c r="F289" s="82" t="s">
        <v>113</v>
      </c>
      <c r="G289" s="82" t="s">
        <v>114</v>
      </c>
      <c r="H289" s="82" t="s">
        <v>115</v>
      </c>
      <c r="I289" s="84" t="str">
        <f t="shared" si="17"/>
        <v>Soi-même</v>
      </c>
      <c r="J289" s="177" t="str">
        <f t="shared" si="18"/>
        <v>A/C</v>
      </c>
      <c r="K289" s="84" t="str">
        <f t="shared" ref="K289:K320" si="19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289" s="83" t="s">
        <v>1633</v>
      </c>
      <c r="M289" s="183">
        <v>131</v>
      </c>
    </row>
    <row r="290" spans="1:13" ht="18" customHeight="1" x14ac:dyDescent="0.15">
      <c r="A290" s="93" t="s">
        <v>1128</v>
      </c>
      <c r="B290" s="86" t="s">
        <v>1132</v>
      </c>
      <c r="C290" s="81"/>
      <c r="D290" s="109">
        <v>30</v>
      </c>
      <c r="E290" s="82" t="s">
        <v>116</v>
      </c>
      <c r="F290" s="82" t="s">
        <v>117</v>
      </c>
      <c r="G290" s="82" t="s">
        <v>118</v>
      </c>
      <c r="H290" s="82"/>
      <c r="I290" s="84" t="str">
        <f t="shared" si="17"/>
        <v>Voix</v>
      </c>
      <c r="J290" s="177" t="str">
        <f t="shared" si="18"/>
        <v>A/C</v>
      </c>
      <c r="K290" s="84" t="str">
        <f t="shared" si="19"/>
        <v>Individu</v>
      </c>
      <c r="L290" s="83" t="s">
        <v>1633</v>
      </c>
      <c r="M290" s="183">
        <v>131</v>
      </c>
    </row>
    <row r="291" spans="1:13" ht="18" customHeight="1" x14ac:dyDescent="0.15">
      <c r="A291" s="93" t="s">
        <v>1128</v>
      </c>
      <c r="B291" s="86" t="s">
        <v>1132</v>
      </c>
      <c r="C291" s="81" t="s">
        <v>91</v>
      </c>
      <c r="D291" s="109">
        <v>30</v>
      </c>
      <c r="E291" s="82" t="s">
        <v>2356</v>
      </c>
      <c r="F291" s="82" t="s">
        <v>2357</v>
      </c>
      <c r="G291" s="82" t="s">
        <v>2358</v>
      </c>
      <c r="H291" s="82" t="s">
        <v>2359</v>
      </c>
      <c r="I291" s="84" t="str">
        <f t="shared" si="17"/>
        <v>Toucher</v>
      </c>
      <c r="J291" s="177" t="str">
        <f t="shared" si="18"/>
        <v>A/C</v>
      </c>
      <c r="K291" s="84" t="str">
        <f t="shared" si="19"/>
        <v>Part</v>
      </c>
      <c r="L291" s="83" t="s">
        <v>1867</v>
      </c>
      <c r="M291" s="183">
        <v>84</v>
      </c>
    </row>
    <row r="292" spans="1:13" ht="18" customHeight="1" x14ac:dyDescent="0.15">
      <c r="A292" s="93" t="s">
        <v>1128</v>
      </c>
      <c r="B292" s="86" t="s">
        <v>1132</v>
      </c>
      <c r="C292" s="81" t="s">
        <v>91</v>
      </c>
      <c r="D292" s="109">
        <v>30</v>
      </c>
      <c r="E292" s="82" t="s">
        <v>2360</v>
      </c>
      <c r="F292" s="82" t="s">
        <v>2361</v>
      </c>
      <c r="G292" s="82" t="s">
        <v>114</v>
      </c>
      <c r="H292" s="82"/>
      <c r="I292" s="84" t="str">
        <f t="shared" si="17"/>
        <v>Soi-même</v>
      </c>
      <c r="J292" s="177" t="str">
        <f t="shared" si="18"/>
        <v>A/C</v>
      </c>
      <c r="K292" s="84" t="str">
        <f t="shared" si="19"/>
        <v>Individu</v>
      </c>
      <c r="L292" s="83" t="s">
        <v>1867</v>
      </c>
      <c r="M292" s="183">
        <v>13</v>
      </c>
    </row>
    <row r="293" spans="1:13" ht="18" customHeight="1" x14ac:dyDescent="0.15">
      <c r="A293" s="93" t="s">
        <v>1128</v>
      </c>
      <c r="B293" s="86" t="s">
        <v>1132</v>
      </c>
      <c r="C293" s="81"/>
      <c r="D293" s="109">
        <v>30</v>
      </c>
      <c r="E293" s="82" t="s">
        <v>2362</v>
      </c>
      <c r="F293" s="82" t="s">
        <v>2363</v>
      </c>
      <c r="G293" s="82" t="s">
        <v>114</v>
      </c>
      <c r="H293" s="82"/>
      <c r="I293" s="84" t="str">
        <f t="shared" si="17"/>
        <v>Soi-même</v>
      </c>
      <c r="J293" s="177" t="str">
        <f t="shared" si="18"/>
        <v>A/C</v>
      </c>
      <c r="K293" s="84" t="str">
        <f t="shared" si="19"/>
        <v>Individu</v>
      </c>
      <c r="L293" s="83" t="s">
        <v>1983</v>
      </c>
      <c r="M293" s="183">
        <v>12</v>
      </c>
    </row>
    <row r="294" spans="1:13" ht="18" customHeight="1" thickBot="1" x14ac:dyDescent="0.2">
      <c r="A294" s="248" t="s">
        <v>1128</v>
      </c>
      <c r="B294" s="219" t="s">
        <v>1132</v>
      </c>
      <c r="C294" s="169" t="s">
        <v>120</v>
      </c>
      <c r="D294" s="170">
        <v>35</v>
      </c>
      <c r="E294" s="171" t="s">
        <v>119</v>
      </c>
      <c r="F294" s="171" t="s">
        <v>121</v>
      </c>
      <c r="G294" s="171" t="s">
        <v>122</v>
      </c>
      <c r="H294" s="171"/>
      <c r="I294" s="173" t="str">
        <f t="shared" si="17"/>
        <v>Soi-même</v>
      </c>
      <c r="J294" s="180" t="str">
        <f t="shared" si="18"/>
        <v>A/C</v>
      </c>
      <c r="K294" s="173" t="str">
        <f t="shared" si="19"/>
        <v>Individu</v>
      </c>
      <c r="L294" s="172" t="s">
        <v>1633</v>
      </c>
      <c r="M294" s="185">
        <v>131</v>
      </c>
    </row>
    <row r="295" spans="1:13" ht="18" customHeight="1" x14ac:dyDescent="0.15">
      <c r="A295" s="249" t="s">
        <v>1128</v>
      </c>
      <c r="B295" s="220" t="s">
        <v>1132</v>
      </c>
      <c r="C295" s="212" t="s">
        <v>91</v>
      </c>
      <c r="D295" s="213">
        <v>35</v>
      </c>
      <c r="E295" s="214" t="s">
        <v>2367</v>
      </c>
      <c r="F295" s="214" t="s">
        <v>2368</v>
      </c>
      <c r="G295" s="214" t="s">
        <v>2369</v>
      </c>
      <c r="H295" s="214" t="s">
        <v>2370</v>
      </c>
      <c r="I295" s="215" t="str">
        <f t="shared" si="17"/>
        <v>Toucher</v>
      </c>
      <c r="J295" s="216" t="str">
        <f t="shared" si="18"/>
        <v>A/C</v>
      </c>
      <c r="K295" s="215" t="str">
        <f t="shared" si="19"/>
        <v>Individu</v>
      </c>
      <c r="L295" s="217" t="s">
        <v>1867</v>
      </c>
      <c r="M295" s="218">
        <v>13</v>
      </c>
    </row>
    <row r="296" spans="1:13" ht="18" customHeight="1" x14ac:dyDescent="0.15">
      <c r="A296" s="93" t="s">
        <v>1128</v>
      </c>
      <c r="B296" s="86" t="s">
        <v>1132</v>
      </c>
      <c r="C296" s="81"/>
      <c r="D296" s="109">
        <v>35</v>
      </c>
      <c r="E296" s="82" t="s">
        <v>2371</v>
      </c>
      <c r="F296" s="82" t="s">
        <v>2372</v>
      </c>
      <c r="G296" s="82" t="s">
        <v>1487</v>
      </c>
      <c r="H296" s="82" t="s">
        <v>3692</v>
      </c>
      <c r="I296" s="84" t="str">
        <f t="shared" si="17"/>
        <v>Toucher</v>
      </c>
      <c r="J296" s="177" t="str">
        <f t="shared" si="18"/>
        <v>Année</v>
      </c>
      <c r="K296" s="84" t="str">
        <f t="shared" si="19"/>
        <v>Individu</v>
      </c>
      <c r="L296" s="83" t="s">
        <v>2071</v>
      </c>
      <c r="M296" s="183">
        <v>56</v>
      </c>
    </row>
    <row r="297" spans="1:13" ht="18" customHeight="1" x14ac:dyDescent="0.15">
      <c r="A297" s="93" t="s">
        <v>1128</v>
      </c>
      <c r="B297" s="86" t="s">
        <v>1132</v>
      </c>
      <c r="C297" s="81" t="s">
        <v>123</v>
      </c>
      <c r="D297" s="109">
        <v>40</v>
      </c>
      <c r="E297" s="82" t="s">
        <v>124</v>
      </c>
      <c r="F297" s="82" t="s">
        <v>700</v>
      </c>
      <c r="G297" s="82" t="s">
        <v>701</v>
      </c>
      <c r="H297" s="82"/>
      <c r="I297" s="84" t="str">
        <f t="shared" si="17"/>
        <v>Soi-même</v>
      </c>
      <c r="J297" s="177" t="str">
        <f t="shared" si="18"/>
        <v>A/C</v>
      </c>
      <c r="K297" s="84" t="str">
        <f t="shared" si="19"/>
        <v>Individu</v>
      </c>
      <c r="L297" s="83" t="s">
        <v>1633</v>
      </c>
      <c r="M297" s="183">
        <v>131</v>
      </c>
    </row>
    <row r="298" spans="1:13" ht="18" customHeight="1" x14ac:dyDescent="0.15">
      <c r="A298" s="93" t="s">
        <v>1128</v>
      </c>
      <c r="B298" s="86" t="s">
        <v>1132</v>
      </c>
      <c r="C298" s="81" t="s">
        <v>1495</v>
      </c>
      <c r="D298" s="109">
        <v>40</v>
      </c>
      <c r="E298" s="82" t="s">
        <v>702</v>
      </c>
      <c r="F298" s="82" t="s">
        <v>703</v>
      </c>
      <c r="G298" s="82" t="s">
        <v>701</v>
      </c>
      <c r="H298" s="82"/>
      <c r="I298" s="84" t="str">
        <f t="shared" si="17"/>
        <v>Soi-même</v>
      </c>
      <c r="J298" s="177" t="str">
        <f t="shared" si="18"/>
        <v>A/C</v>
      </c>
      <c r="K298" s="84" t="str">
        <f t="shared" si="19"/>
        <v>Individu</v>
      </c>
      <c r="L298" s="83" t="s">
        <v>1633</v>
      </c>
      <c r="M298" s="183">
        <v>131</v>
      </c>
    </row>
    <row r="299" spans="1:13" ht="18" customHeight="1" x14ac:dyDescent="0.15">
      <c r="A299" s="93" t="s">
        <v>1128</v>
      </c>
      <c r="B299" s="86" t="s">
        <v>1132</v>
      </c>
      <c r="C299" s="81" t="s">
        <v>91</v>
      </c>
      <c r="D299" s="109">
        <v>40</v>
      </c>
      <c r="E299" s="82" t="s">
        <v>2373</v>
      </c>
      <c r="F299" s="82" t="s">
        <v>2374</v>
      </c>
      <c r="G299" s="82" t="s">
        <v>2375</v>
      </c>
      <c r="H299" s="82"/>
      <c r="I299" s="84" t="str">
        <f t="shared" si="17"/>
        <v>Toucher</v>
      </c>
      <c r="J299" s="177" t="str">
        <f t="shared" si="18"/>
        <v>A/C</v>
      </c>
      <c r="K299" s="84" t="str">
        <f t="shared" si="19"/>
        <v>Individu</v>
      </c>
      <c r="L299" s="83" t="s">
        <v>1867</v>
      </c>
      <c r="M299" s="183">
        <v>13</v>
      </c>
    </row>
    <row r="300" spans="1:13" ht="18" customHeight="1" x14ac:dyDescent="0.15">
      <c r="A300" s="93" t="s">
        <v>1128</v>
      </c>
      <c r="B300" s="86" t="s">
        <v>1132</v>
      </c>
      <c r="C300" s="81" t="s">
        <v>91</v>
      </c>
      <c r="D300" s="109">
        <v>40</v>
      </c>
      <c r="E300" s="82" t="s">
        <v>2376</v>
      </c>
      <c r="F300" s="82" t="s">
        <v>2377</v>
      </c>
      <c r="G300" s="82" t="s">
        <v>2378</v>
      </c>
      <c r="H300" s="82"/>
      <c r="I300" s="84" t="str">
        <f t="shared" si="17"/>
        <v>Voix</v>
      </c>
      <c r="J300" s="177" t="str">
        <f t="shared" si="18"/>
        <v>A/C</v>
      </c>
      <c r="K300" s="84" t="str">
        <f t="shared" si="19"/>
        <v>Groupe</v>
      </c>
      <c r="L300" s="83" t="s">
        <v>1867</v>
      </c>
      <c r="M300" s="183">
        <v>13</v>
      </c>
    </row>
    <row r="301" spans="1:13" ht="18" customHeight="1" x14ac:dyDescent="0.15">
      <c r="A301" s="93" t="s">
        <v>1128</v>
      </c>
      <c r="B301" s="86" t="s">
        <v>1132</v>
      </c>
      <c r="C301" s="81" t="s">
        <v>91</v>
      </c>
      <c r="D301" s="109">
        <v>40</v>
      </c>
      <c r="E301" s="82" t="s">
        <v>2379</v>
      </c>
      <c r="F301" s="82" t="s">
        <v>2380</v>
      </c>
      <c r="G301" s="82" t="s">
        <v>2381</v>
      </c>
      <c r="H301" s="82"/>
      <c r="I301" s="84" t="str">
        <f t="shared" si="17"/>
        <v>Toucher</v>
      </c>
      <c r="J301" s="177" t="str">
        <f t="shared" si="18"/>
        <v>Lune</v>
      </c>
      <c r="K301" s="84" t="str">
        <f t="shared" si="19"/>
        <v>Individu</v>
      </c>
      <c r="L301" s="83" t="s">
        <v>1898</v>
      </c>
      <c r="M301" s="183">
        <v>102</v>
      </c>
    </row>
    <row r="302" spans="1:13" ht="18" customHeight="1" x14ac:dyDescent="0.15">
      <c r="A302" s="93" t="s">
        <v>1128</v>
      </c>
      <c r="B302" s="86" t="s">
        <v>1132</v>
      </c>
      <c r="C302" s="81" t="s">
        <v>264</v>
      </c>
      <c r="D302" s="109">
        <v>45</v>
      </c>
      <c r="E302" s="82" t="s">
        <v>704</v>
      </c>
      <c r="F302" s="82" t="s">
        <v>705</v>
      </c>
      <c r="G302" s="82" t="s">
        <v>3651</v>
      </c>
      <c r="H302" s="82"/>
      <c r="I302" s="84" t="str">
        <f t="shared" si="17"/>
        <v>Soi-même</v>
      </c>
      <c r="J302" s="177" t="str">
        <f t="shared" si="18"/>
        <v>Lune</v>
      </c>
      <c r="K302" s="84" t="str">
        <f t="shared" si="19"/>
        <v>Individu</v>
      </c>
      <c r="L302" s="83" t="s">
        <v>1633</v>
      </c>
      <c r="M302" s="183">
        <v>132</v>
      </c>
    </row>
    <row r="303" spans="1:13" ht="18" customHeight="1" x14ac:dyDescent="0.15">
      <c r="A303" s="93" t="s">
        <v>1128</v>
      </c>
      <c r="B303" s="86" t="s">
        <v>1132</v>
      </c>
      <c r="C303" s="81" t="s">
        <v>91</v>
      </c>
      <c r="D303" s="109">
        <v>45</v>
      </c>
      <c r="E303" s="82" t="s">
        <v>2382</v>
      </c>
      <c r="F303" s="82" t="s">
        <v>2383</v>
      </c>
      <c r="G303" s="82" t="s">
        <v>3652</v>
      </c>
      <c r="H303" s="82"/>
      <c r="I303" s="84" t="str">
        <f t="shared" si="17"/>
        <v>Voix</v>
      </c>
      <c r="J303" s="177" t="str">
        <f t="shared" si="18"/>
        <v>A/C</v>
      </c>
      <c r="K303" s="84" t="str">
        <f t="shared" si="19"/>
        <v>Groupe</v>
      </c>
      <c r="L303" s="83" t="s">
        <v>1867</v>
      </c>
      <c r="M303" s="183">
        <v>13</v>
      </c>
    </row>
    <row r="304" spans="1:13" ht="18" customHeight="1" x14ac:dyDescent="0.15">
      <c r="A304" s="93" t="s">
        <v>1128</v>
      </c>
      <c r="B304" s="86" t="s">
        <v>1132</v>
      </c>
      <c r="C304" s="81" t="s">
        <v>91</v>
      </c>
      <c r="D304" s="109">
        <v>60</v>
      </c>
      <c r="E304" s="82" t="s">
        <v>706</v>
      </c>
      <c r="F304" s="82" t="s">
        <v>708</v>
      </c>
      <c r="G304" s="82" t="s">
        <v>707</v>
      </c>
      <c r="H304" s="113" t="s">
        <v>1681</v>
      </c>
      <c r="I304" s="84" t="str">
        <f t="shared" si="17"/>
        <v>Voix</v>
      </c>
      <c r="J304" s="177" t="str">
        <f t="shared" si="18"/>
        <v>Année</v>
      </c>
      <c r="K304" s="84" t="str">
        <f t="shared" si="19"/>
        <v>Zone</v>
      </c>
      <c r="L304" s="83" t="s">
        <v>1633</v>
      </c>
      <c r="M304" s="183">
        <v>132</v>
      </c>
    </row>
    <row r="305" spans="1:13" ht="18" customHeight="1" x14ac:dyDescent="0.15">
      <c r="A305" s="93" t="s">
        <v>1128</v>
      </c>
      <c r="B305" s="88" t="s">
        <v>1131</v>
      </c>
      <c r="C305" s="81"/>
      <c r="D305" s="109">
        <v>5</v>
      </c>
      <c r="E305" s="82" t="s">
        <v>709</v>
      </c>
      <c r="F305" s="82" t="s">
        <v>710</v>
      </c>
      <c r="G305" s="82" t="s">
        <v>711</v>
      </c>
      <c r="H305" s="82"/>
      <c r="I305" s="84" t="str">
        <f t="shared" si="17"/>
        <v>Voix</v>
      </c>
      <c r="J305" s="177" t="str">
        <f t="shared" si="18"/>
        <v>Instant</v>
      </c>
      <c r="K305" s="84" t="str">
        <f t="shared" si="19"/>
        <v>Individu</v>
      </c>
      <c r="L305" s="83" t="s">
        <v>1633</v>
      </c>
      <c r="M305" s="183">
        <v>132</v>
      </c>
    </row>
    <row r="306" spans="1:13" ht="24.75" customHeight="1" x14ac:dyDescent="0.15">
      <c r="A306" s="93" t="s">
        <v>1128</v>
      </c>
      <c r="B306" s="88" t="s">
        <v>1131</v>
      </c>
      <c r="C306" s="81"/>
      <c r="D306" s="109">
        <v>10</v>
      </c>
      <c r="E306" s="82" t="s">
        <v>2456</v>
      </c>
      <c r="F306" s="82" t="s">
        <v>2457</v>
      </c>
      <c r="G306" s="82" t="s">
        <v>1023</v>
      </c>
      <c r="H306" s="82" t="s">
        <v>2458</v>
      </c>
      <c r="I306" s="84" t="str">
        <f t="shared" si="17"/>
        <v>Toucher</v>
      </c>
      <c r="J306" s="177" t="str">
        <f t="shared" si="18"/>
        <v>Instant</v>
      </c>
      <c r="K306" s="84" t="str">
        <f t="shared" si="19"/>
        <v>Individu</v>
      </c>
      <c r="L306" s="83" t="s">
        <v>2071</v>
      </c>
      <c r="M306" s="183">
        <v>56</v>
      </c>
    </row>
    <row r="307" spans="1:13" ht="24.75" customHeight="1" x14ac:dyDescent="0.15">
      <c r="A307" s="93" t="s">
        <v>1128</v>
      </c>
      <c r="B307" s="88" t="s">
        <v>1131</v>
      </c>
      <c r="C307" s="81"/>
      <c r="D307" s="109">
        <v>10</v>
      </c>
      <c r="E307" s="82" t="s">
        <v>3321</v>
      </c>
      <c r="F307" s="82" t="s">
        <v>3322</v>
      </c>
      <c r="G307" s="82" t="s">
        <v>3323</v>
      </c>
      <c r="H307" s="82" t="s">
        <v>2384</v>
      </c>
      <c r="I307" s="84" t="str">
        <f t="shared" si="17"/>
        <v>Soi-même</v>
      </c>
      <c r="J307" s="177" t="str">
        <f t="shared" si="18"/>
        <v>Instant</v>
      </c>
      <c r="K307" s="84" t="str">
        <f t="shared" si="19"/>
        <v>Individu</v>
      </c>
      <c r="L307" s="83" t="s">
        <v>2095</v>
      </c>
      <c r="M307" s="183">
        <v>28</v>
      </c>
    </row>
    <row r="308" spans="1:13" ht="18" customHeight="1" x14ac:dyDescent="0.15">
      <c r="A308" s="93" t="s">
        <v>1128</v>
      </c>
      <c r="B308" s="88" t="s">
        <v>1131</v>
      </c>
      <c r="C308" s="81"/>
      <c r="D308" s="109">
        <v>10</v>
      </c>
      <c r="E308" s="82" t="s">
        <v>2672</v>
      </c>
      <c r="F308" s="82" t="s">
        <v>2673</v>
      </c>
      <c r="G308" s="82" t="s">
        <v>2675</v>
      </c>
      <c r="H308" s="82" t="s">
        <v>2674</v>
      </c>
      <c r="I308" s="84" t="str">
        <f t="shared" si="17"/>
        <v>Regard</v>
      </c>
      <c r="J308" s="177" t="str">
        <f t="shared" si="18"/>
        <v>Concentration</v>
      </c>
      <c r="K308" s="84" t="str">
        <f t="shared" si="19"/>
        <v>Individu</v>
      </c>
      <c r="L308" s="83" t="s">
        <v>1867</v>
      </c>
      <c r="M308" s="183">
        <v>131</v>
      </c>
    </row>
    <row r="309" spans="1:13" ht="18" customHeight="1" x14ac:dyDescent="0.15">
      <c r="A309" s="93" t="s">
        <v>1128</v>
      </c>
      <c r="B309" s="88" t="s">
        <v>1131</v>
      </c>
      <c r="C309" s="81"/>
      <c r="D309" s="109">
        <v>15</v>
      </c>
      <c r="E309" s="82" t="s">
        <v>712</v>
      </c>
      <c r="F309" s="82" t="s">
        <v>713</v>
      </c>
      <c r="G309" s="82" t="s">
        <v>1643</v>
      </c>
      <c r="H309" s="82"/>
      <c r="I309" s="84" t="str">
        <f t="shared" si="17"/>
        <v>Voix</v>
      </c>
      <c r="J309" s="177" t="str">
        <f t="shared" si="18"/>
        <v>Instant</v>
      </c>
      <c r="K309" s="84" t="str">
        <f t="shared" si="19"/>
        <v>Individu</v>
      </c>
      <c r="L309" s="83" t="s">
        <v>1633</v>
      </c>
      <c r="M309" s="183">
        <v>132</v>
      </c>
    </row>
    <row r="310" spans="1:13" ht="18" customHeight="1" x14ac:dyDescent="0.15">
      <c r="A310" s="93" t="s">
        <v>1128</v>
      </c>
      <c r="B310" s="88" t="s">
        <v>1131</v>
      </c>
      <c r="C310" s="81"/>
      <c r="D310" s="109">
        <v>15</v>
      </c>
      <c r="E310" s="82" t="s">
        <v>714</v>
      </c>
      <c r="F310" s="82" t="s">
        <v>715</v>
      </c>
      <c r="G310" s="82" t="s">
        <v>1643</v>
      </c>
      <c r="H310" s="82"/>
      <c r="I310" s="84" t="str">
        <f t="shared" si="17"/>
        <v>Voix</v>
      </c>
      <c r="J310" s="177" t="str">
        <f t="shared" si="18"/>
        <v>Instant</v>
      </c>
      <c r="K310" s="84" t="str">
        <f t="shared" si="19"/>
        <v>Individu</v>
      </c>
      <c r="L310" s="83" t="s">
        <v>1633</v>
      </c>
      <c r="M310" s="183">
        <v>133</v>
      </c>
    </row>
    <row r="311" spans="1:13" ht="18" customHeight="1" x14ac:dyDescent="0.15">
      <c r="A311" s="93" t="s">
        <v>1128</v>
      </c>
      <c r="B311" s="88" t="s">
        <v>1131</v>
      </c>
      <c r="C311" s="81"/>
      <c r="D311" s="109">
        <v>20</v>
      </c>
      <c r="E311" s="82" t="s">
        <v>716</v>
      </c>
      <c r="F311" s="82" t="s">
        <v>717</v>
      </c>
      <c r="G311" s="82" t="s">
        <v>718</v>
      </c>
      <c r="H311" s="82"/>
      <c r="I311" s="84" t="str">
        <f t="shared" si="17"/>
        <v>Voix</v>
      </c>
      <c r="J311" s="177" t="str">
        <f t="shared" si="18"/>
        <v>Instant</v>
      </c>
      <c r="K311" s="84" t="str">
        <f t="shared" si="19"/>
        <v>Individu</v>
      </c>
      <c r="L311" s="83" t="s">
        <v>1633</v>
      </c>
      <c r="M311" s="183">
        <v>133</v>
      </c>
    </row>
    <row r="312" spans="1:13" ht="18" customHeight="1" x14ac:dyDescent="0.15">
      <c r="A312" s="93" t="s">
        <v>1128</v>
      </c>
      <c r="B312" s="88" t="s">
        <v>1131</v>
      </c>
      <c r="C312" s="81"/>
      <c r="D312" s="109">
        <v>20</v>
      </c>
      <c r="E312" s="82" t="s">
        <v>2676</v>
      </c>
      <c r="F312" s="82" t="s">
        <v>2677</v>
      </c>
      <c r="G312" s="82" t="s">
        <v>2678</v>
      </c>
      <c r="H312" s="82"/>
      <c r="I312" s="84" t="str">
        <f t="shared" si="17"/>
        <v>Vue</v>
      </c>
      <c r="J312" s="177" t="str">
        <f t="shared" si="18"/>
        <v>Instant</v>
      </c>
      <c r="K312" s="84" t="str">
        <f t="shared" si="19"/>
        <v>Individu</v>
      </c>
      <c r="L312" s="83" t="s">
        <v>1867</v>
      </c>
      <c r="M312" s="183">
        <v>132</v>
      </c>
    </row>
    <row r="313" spans="1:13" ht="18" customHeight="1" x14ac:dyDescent="0.15">
      <c r="A313" s="93" t="s">
        <v>1128</v>
      </c>
      <c r="B313" s="88" t="s">
        <v>1131</v>
      </c>
      <c r="C313" s="81"/>
      <c r="D313" s="109">
        <v>20</v>
      </c>
      <c r="E313" s="82" t="s">
        <v>2679</v>
      </c>
      <c r="F313" s="82" t="s">
        <v>2680</v>
      </c>
      <c r="G313" s="82" t="s">
        <v>1757</v>
      </c>
      <c r="H313" s="82"/>
      <c r="I313" s="84" t="str">
        <f t="shared" si="17"/>
        <v>Voix</v>
      </c>
      <c r="J313" s="177" t="str">
        <f t="shared" si="18"/>
        <v>Instant</v>
      </c>
      <c r="K313" s="84" t="str">
        <f t="shared" si="19"/>
        <v>Groupe</v>
      </c>
      <c r="L313" s="83" t="s">
        <v>1867</v>
      </c>
      <c r="M313" s="183">
        <v>132</v>
      </c>
    </row>
    <row r="314" spans="1:13" ht="18" customHeight="1" x14ac:dyDescent="0.15">
      <c r="A314" s="93" t="s">
        <v>1128</v>
      </c>
      <c r="B314" s="88" t="s">
        <v>1131</v>
      </c>
      <c r="C314" s="81"/>
      <c r="D314" s="109">
        <v>25</v>
      </c>
      <c r="E314" s="82" t="s">
        <v>719</v>
      </c>
      <c r="F314" s="82" t="s">
        <v>720</v>
      </c>
      <c r="G314" s="82" t="s">
        <v>1548</v>
      </c>
      <c r="H314" s="82" t="s">
        <v>721</v>
      </c>
      <c r="I314" s="84" t="str">
        <f t="shared" si="17"/>
        <v>Voix</v>
      </c>
      <c r="J314" s="177" t="str">
        <f t="shared" si="18"/>
        <v>Instant</v>
      </c>
      <c r="K314" s="84" t="str">
        <f t="shared" si="19"/>
        <v>Individu</v>
      </c>
      <c r="L314" s="83" t="s">
        <v>1633</v>
      </c>
      <c r="M314" s="183">
        <v>133</v>
      </c>
    </row>
    <row r="315" spans="1:13" ht="18" customHeight="1" x14ac:dyDescent="0.15">
      <c r="A315" s="93" t="s">
        <v>1128</v>
      </c>
      <c r="B315" s="88" t="s">
        <v>1131</v>
      </c>
      <c r="C315" s="81"/>
      <c r="D315" s="109">
        <v>25</v>
      </c>
      <c r="E315" s="82" t="s">
        <v>722</v>
      </c>
      <c r="F315" s="82" t="s">
        <v>723</v>
      </c>
      <c r="G315" s="82" t="s">
        <v>1544</v>
      </c>
      <c r="H315" s="82"/>
      <c r="I315" s="84" t="str">
        <f t="shared" si="17"/>
        <v>Toucher</v>
      </c>
      <c r="J315" s="177" t="str">
        <f t="shared" si="18"/>
        <v>Instant</v>
      </c>
      <c r="K315" s="84" t="str">
        <f t="shared" si="19"/>
        <v>Individu</v>
      </c>
      <c r="L315" s="83" t="s">
        <v>1633</v>
      </c>
      <c r="M315" s="183">
        <v>133</v>
      </c>
    </row>
    <row r="316" spans="1:13" ht="18" customHeight="1" x14ac:dyDescent="0.15">
      <c r="A316" s="93" t="s">
        <v>1128</v>
      </c>
      <c r="B316" s="88" t="s">
        <v>1131</v>
      </c>
      <c r="C316" s="81"/>
      <c r="D316" s="109">
        <v>25</v>
      </c>
      <c r="E316" s="82" t="s">
        <v>724</v>
      </c>
      <c r="F316" s="82" t="s">
        <v>725</v>
      </c>
      <c r="G316" s="82" t="s">
        <v>726</v>
      </c>
      <c r="H316" s="82" t="s">
        <v>727</v>
      </c>
      <c r="I316" s="84" t="str">
        <f t="shared" si="17"/>
        <v>Voix</v>
      </c>
      <c r="J316" s="177" t="str">
        <f t="shared" si="18"/>
        <v>Concentration</v>
      </c>
      <c r="K316" s="84" t="str">
        <f t="shared" si="19"/>
        <v>Individu</v>
      </c>
      <c r="L316" s="83" t="s">
        <v>1633</v>
      </c>
      <c r="M316" s="183">
        <v>133</v>
      </c>
    </row>
    <row r="317" spans="1:13" ht="24.75" customHeight="1" x14ac:dyDescent="0.15">
      <c r="A317" s="93" t="s">
        <v>1128</v>
      </c>
      <c r="B317" s="88" t="s">
        <v>1131</v>
      </c>
      <c r="C317" s="87" t="s">
        <v>1134</v>
      </c>
      <c r="D317" s="109">
        <v>25</v>
      </c>
      <c r="E317" s="82" t="s">
        <v>2462</v>
      </c>
      <c r="F317" s="82" t="s">
        <v>2463</v>
      </c>
      <c r="G317" s="82" t="s">
        <v>2464</v>
      </c>
      <c r="H317" s="82" t="s">
        <v>3693</v>
      </c>
      <c r="I317" s="84" t="str">
        <f t="shared" si="17"/>
        <v>Voix</v>
      </c>
      <c r="J317" s="177" t="str">
        <f t="shared" si="18"/>
        <v>Instant</v>
      </c>
      <c r="K317" s="84" t="str">
        <f t="shared" si="19"/>
        <v>Individu</v>
      </c>
      <c r="L317" s="83" t="s">
        <v>2071</v>
      </c>
      <c r="M317" s="183">
        <v>45</v>
      </c>
    </row>
    <row r="318" spans="1:13" ht="18" customHeight="1" x14ac:dyDescent="0.15">
      <c r="A318" s="93" t="s">
        <v>1128</v>
      </c>
      <c r="B318" s="88" t="s">
        <v>1131</v>
      </c>
      <c r="C318" s="81"/>
      <c r="D318" s="109">
        <v>25</v>
      </c>
      <c r="E318" s="82" t="s">
        <v>3583</v>
      </c>
      <c r="F318" s="82" t="s">
        <v>3584</v>
      </c>
      <c r="G318" s="82" t="s">
        <v>3585</v>
      </c>
      <c r="H318" s="82"/>
      <c r="I318" s="84" t="str">
        <f t="shared" si="17"/>
        <v>Voix</v>
      </c>
      <c r="J318" s="177" t="str">
        <f t="shared" si="18"/>
        <v>Instant</v>
      </c>
      <c r="K318" s="84" t="str">
        <f t="shared" si="19"/>
        <v>Individu</v>
      </c>
      <c r="L318" s="83" t="s">
        <v>1983</v>
      </c>
      <c r="M318" s="183">
        <v>13</v>
      </c>
    </row>
    <row r="319" spans="1:13" ht="18" customHeight="1" x14ac:dyDescent="0.15">
      <c r="A319" s="93" t="s">
        <v>1128</v>
      </c>
      <c r="B319" s="88" t="s">
        <v>1131</v>
      </c>
      <c r="C319" s="81"/>
      <c r="D319" s="109">
        <v>25</v>
      </c>
      <c r="E319" s="82" t="s">
        <v>3586</v>
      </c>
      <c r="F319" s="82" t="s">
        <v>3587</v>
      </c>
      <c r="G319" s="82" t="s">
        <v>3585</v>
      </c>
      <c r="H319" s="82"/>
      <c r="I319" s="84" t="str">
        <f t="shared" si="17"/>
        <v>Voix</v>
      </c>
      <c r="J319" s="177" t="str">
        <f t="shared" si="18"/>
        <v>Instant</v>
      </c>
      <c r="K319" s="84" t="str">
        <f t="shared" si="19"/>
        <v>Individu</v>
      </c>
      <c r="L319" s="83" t="s">
        <v>1983</v>
      </c>
      <c r="M319" s="183">
        <v>13</v>
      </c>
    </row>
    <row r="320" spans="1:13" ht="18" customHeight="1" thickBot="1" x14ac:dyDescent="0.2">
      <c r="A320" s="248" t="s">
        <v>1128</v>
      </c>
      <c r="B320" s="230" t="s">
        <v>1131</v>
      </c>
      <c r="C320" s="169"/>
      <c r="D320" s="170">
        <v>30</v>
      </c>
      <c r="E320" s="171" t="s">
        <v>728</v>
      </c>
      <c r="F320" s="171" t="s">
        <v>269</v>
      </c>
      <c r="G320" s="171" t="s">
        <v>270</v>
      </c>
      <c r="H320" s="171" t="s">
        <v>271</v>
      </c>
      <c r="I320" s="173" t="str">
        <f t="shared" si="17"/>
        <v>Voix</v>
      </c>
      <c r="J320" s="180" t="str">
        <f t="shared" si="18"/>
        <v>Instant</v>
      </c>
      <c r="K320" s="173" t="str">
        <f t="shared" si="19"/>
        <v>Individu</v>
      </c>
      <c r="L320" s="172" t="s">
        <v>1633</v>
      </c>
      <c r="M320" s="185">
        <v>133</v>
      </c>
    </row>
    <row r="321" spans="1:13" ht="18" customHeight="1" x14ac:dyDescent="0.15">
      <c r="A321" s="249" t="s">
        <v>1128</v>
      </c>
      <c r="B321" s="232" t="s">
        <v>1131</v>
      </c>
      <c r="C321" s="212"/>
      <c r="D321" s="213">
        <v>30</v>
      </c>
      <c r="E321" s="214" t="s">
        <v>272</v>
      </c>
      <c r="F321" s="214" t="s">
        <v>273</v>
      </c>
      <c r="G321" s="214" t="s">
        <v>274</v>
      </c>
      <c r="H321" s="214" t="s">
        <v>275</v>
      </c>
      <c r="I321" s="215" t="str">
        <f t="shared" si="17"/>
        <v>Voix</v>
      </c>
      <c r="J321" s="216" t="str">
        <f t="shared" si="18"/>
        <v>Instant</v>
      </c>
      <c r="K321" s="215" t="str">
        <f t="shared" ref="K321:K332" si="20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Part</v>
      </c>
      <c r="L321" s="217" t="s">
        <v>1633</v>
      </c>
      <c r="M321" s="218">
        <v>133</v>
      </c>
    </row>
    <row r="322" spans="1:13" ht="18" customHeight="1" x14ac:dyDescent="0.15">
      <c r="A322" s="93" t="s">
        <v>1128</v>
      </c>
      <c r="B322" s="88" t="s">
        <v>1131</v>
      </c>
      <c r="C322" s="81"/>
      <c r="D322" s="109">
        <v>30</v>
      </c>
      <c r="E322" s="82" t="s">
        <v>2586</v>
      </c>
      <c r="F322" s="82" t="s">
        <v>2587</v>
      </c>
      <c r="G322" s="82" t="s">
        <v>270</v>
      </c>
      <c r="H322" s="82" t="s">
        <v>2385</v>
      </c>
      <c r="I322" s="84" t="str">
        <f t="shared" si="17"/>
        <v>Voix</v>
      </c>
      <c r="J322" s="177" t="str">
        <f t="shared" si="18"/>
        <v>Instant</v>
      </c>
      <c r="K322" s="84" t="str">
        <f t="shared" si="20"/>
        <v>Individu</v>
      </c>
      <c r="L322" s="83" t="s">
        <v>2153</v>
      </c>
      <c r="M322" s="183">
        <v>60</v>
      </c>
    </row>
    <row r="323" spans="1:13" ht="18" customHeight="1" x14ac:dyDescent="0.15">
      <c r="A323" s="93" t="s">
        <v>1128</v>
      </c>
      <c r="B323" s="88" t="s">
        <v>1131</v>
      </c>
      <c r="C323" s="81" t="s">
        <v>91</v>
      </c>
      <c r="D323" s="109">
        <v>30</v>
      </c>
      <c r="E323" s="82" t="s">
        <v>3349</v>
      </c>
      <c r="F323" s="82" t="s">
        <v>3350</v>
      </c>
      <c r="G323" s="82" t="s">
        <v>270</v>
      </c>
      <c r="H323" s="82"/>
      <c r="I323" s="84" t="str">
        <f t="shared" si="17"/>
        <v>Voix</v>
      </c>
      <c r="J323" s="177" t="str">
        <f t="shared" si="18"/>
        <v>Instant</v>
      </c>
      <c r="K323" s="84" t="str">
        <f t="shared" si="20"/>
        <v>Individu</v>
      </c>
      <c r="L323" s="83" t="s">
        <v>2296</v>
      </c>
      <c r="M323" s="183">
        <v>37</v>
      </c>
    </row>
    <row r="324" spans="1:13" ht="24.75" customHeight="1" x14ac:dyDescent="0.15">
      <c r="A324" s="93" t="s">
        <v>1128</v>
      </c>
      <c r="B324" s="88" t="s">
        <v>1131</v>
      </c>
      <c r="C324" s="81"/>
      <c r="D324" s="109">
        <v>35</v>
      </c>
      <c r="E324" s="82" t="s">
        <v>3325</v>
      </c>
      <c r="F324" s="82" t="s">
        <v>3324</v>
      </c>
      <c r="G324" s="82" t="s">
        <v>1487</v>
      </c>
      <c r="H324" s="82" t="s">
        <v>3694</v>
      </c>
      <c r="I324" s="84" t="str">
        <f t="shared" si="17"/>
        <v>Toucher</v>
      </c>
      <c r="J324" s="177" t="str">
        <f t="shared" si="18"/>
        <v>Année</v>
      </c>
      <c r="K324" s="84" t="str">
        <f t="shared" si="20"/>
        <v>Individu</v>
      </c>
      <c r="L324" s="83" t="s">
        <v>2095</v>
      </c>
      <c r="M324" s="183">
        <v>28</v>
      </c>
    </row>
    <row r="325" spans="1:13" ht="18" customHeight="1" x14ac:dyDescent="0.15">
      <c r="A325" s="93" t="s">
        <v>1128</v>
      </c>
      <c r="B325" s="88" t="s">
        <v>1131</v>
      </c>
      <c r="C325" s="81"/>
      <c r="D325" s="109">
        <v>40</v>
      </c>
      <c r="E325" s="82" t="s">
        <v>276</v>
      </c>
      <c r="F325" s="82" t="s">
        <v>277</v>
      </c>
      <c r="G325" s="82" t="s">
        <v>278</v>
      </c>
      <c r="H325" s="82"/>
      <c r="I325" s="84" t="str">
        <f t="shared" si="17"/>
        <v>Voix</v>
      </c>
      <c r="J325" s="177" t="str">
        <f t="shared" si="18"/>
        <v>Instant</v>
      </c>
      <c r="K325" s="84" t="str">
        <f t="shared" si="20"/>
        <v>Individu</v>
      </c>
      <c r="L325" s="83" t="s">
        <v>1633</v>
      </c>
      <c r="M325" s="183">
        <v>133</v>
      </c>
    </row>
    <row r="326" spans="1:13" ht="18" customHeight="1" x14ac:dyDescent="0.15">
      <c r="A326" s="93" t="s">
        <v>1128</v>
      </c>
      <c r="B326" s="88" t="s">
        <v>1131</v>
      </c>
      <c r="C326" s="81"/>
      <c r="D326" s="109">
        <v>45</v>
      </c>
      <c r="E326" s="82" t="s">
        <v>279</v>
      </c>
      <c r="F326" s="82" t="s">
        <v>280</v>
      </c>
      <c r="G326" s="82" t="s">
        <v>281</v>
      </c>
      <c r="H326" s="82" t="s">
        <v>282</v>
      </c>
      <c r="I326" s="84" t="str">
        <f t="shared" si="17"/>
        <v>Toucher</v>
      </c>
      <c r="J326" s="177" t="str">
        <f t="shared" si="18"/>
        <v>Instant</v>
      </c>
      <c r="K326" s="84" t="str">
        <f t="shared" si="20"/>
        <v>Individu</v>
      </c>
      <c r="L326" s="83" t="s">
        <v>1633</v>
      </c>
      <c r="M326" s="183">
        <v>133</v>
      </c>
    </row>
    <row r="327" spans="1:13" ht="18" customHeight="1" x14ac:dyDescent="0.15">
      <c r="A327" s="93" t="s">
        <v>1128</v>
      </c>
      <c r="B327" s="88" t="s">
        <v>1131</v>
      </c>
      <c r="C327" s="81"/>
      <c r="D327" s="109">
        <v>55</v>
      </c>
      <c r="E327" s="82" t="s">
        <v>283</v>
      </c>
      <c r="F327" s="82" t="s">
        <v>284</v>
      </c>
      <c r="G327" s="82" t="s">
        <v>285</v>
      </c>
      <c r="H327" s="113" t="s">
        <v>1681</v>
      </c>
      <c r="I327" s="84" t="str">
        <f t="shared" si="17"/>
        <v>Vue</v>
      </c>
      <c r="J327" s="177" t="str">
        <f t="shared" si="18"/>
        <v>Instant</v>
      </c>
      <c r="K327" s="84" t="str">
        <f t="shared" si="20"/>
        <v>Zone</v>
      </c>
      <c r="L327" s="83" t="s">
        <v>1633</v>
      </c>
      <c r="M327" s="183">
        <v>133</v>
      </c>
    </row>
    <row r="328" spans="1:13" ht="18" customHeight="1" x14ac:dyDescent="0.15">
      <c r="A328" s="93" t="s">
        <v>1128</v>
      </c>
      <c r="B328" s="85" t="s">
        <v>1133</v>
      </c>
      <c r="C328" s="81"/>
      <c r="D328" s="109">
        <v>5</v>
      </c>
      <c r="E328" s="82" t="s">
        <v>286</v>
      </c>
      <c r="F328" s="82" t="s">
        <v>287</v>
      </c>
      <c r="G328" s="82" t="s">
        <v>288</v>
      </c>
      <c r="H328" s="82"/>
      <c r="I328" s="84" t="str">
        <f t="shared" si="17"/>
        <v>Voix</v>
      </c>
      <c r="J328" s="177" t="str">
        <f t="shared" si="18"/>
        <v>Concentration</v>
      </c>
      <c r="K328" s="84" t="str">
        <f t="shared" si="20"/>
        <v>Individu</v>
      </c>
      <c r="L328" s="83" t="s">
        <v>1633</v>
      </c>
      <c r="M328" s="183">
        <v>134</v>
      </c>
    </row>
    <row r="329" spans="1:13" ht="18" customHeight="1" x14ac:dyDescent="0.15">
      <c r="A329" s="93" t="s">
        <v>1128</v>
      </c>
      <c r="B329" s="85" t="s">
        <v>1133</v>
      </c>
      <c r="C329" s="81"/>
      <c r="D329" s="109">
        <v>5</v>
      </c>
      <c r="E329" s="82" t="s">
        <v>289</v>
      </c>
      <c r="F329" s="82" t="s">
        <v>1454</v>
      </c>
      <c r="G329" s="82" t="s">
        <v>288</v>
      </c>
      <c r="H329" s="82"/>
      <c r="I329" s="84" t="str">
        <f t="shared" si="17"/>
        <v>Voix</v>
      </c>
      <c r="J329" s="177" t="str">
        <f t="shared" si="18"/>
        <v>Concentration</v>
      </c>
      <c r="K329" s="84" t="str">
        <f t="shared" si="20"/>
        <v>Individu</v>
      </c>
      <c r="L329" s="83" t="s">
        <v>1633</v>
      </c>
      <c r="M329" s="183">
        <v>134</v>
      </c>
    </row>
    <row r="330" spans="1:13" ht="18" customHeight="1" x14ac:dyDescent="0.15">
      <c r="A330" s="93" t="s">
        <v>1128</v>
      </c>
      <c r="B330" s="85" t="s">
        <v>1133</v>
      </c>
      <c r="C330" s="81"/>
      <c r="D330" s="109">
        <v>5</v>
      </c>
      <c r="E330" s="82" t="s">
        <v>2592</v>
      </c>
      <c r="F330" s="82" t="s">
        <v>2593</v>
      </c>
      <c r="G330" s="82" t="s">
        <v>2594</v>
      </c>
      <c r="H330" s="82"/>
      <c r="I330" s="84" t="str">
        <f t="shared" si="17"/>
        <v>Soi-même</v>
      </c>
      <c r="J330" s="177" t="str">
        <f t="shared" si="18"/>
        <v>Concentration</v>
      </c>
      <c r="K330" s="84" t="str">
        <f t="shared" si="20"/>
        <v>Individu</v>
      </c>
      <c r="L330" s="83" t="s">
        <v>2153</v>
      </c>
      <c r="M330" s="183">
        <v>96</v>
      </c>
    </row>
    <row r="331" spans="1:13" ht="18" customHeight="1" x14ac:dyDescent="0.15">
      <c r="A331" s="93" t="s">
        <v>1128</v>
      </c>
      <c r="B331" s="85" t="s">
        <v>1133</v>
      </c>
      <c r="C331" s="81"/>
      <c r="D331" s="109">
        <v>10</v>
      </c>
      <c r="E331" s="82" t="s">
        <v>1455</v>
      </c>
      <c r="F331" s="82" t="s">
        <v>1471</v>
      </c>
      <c r="G331" s="82" t="s">
        <v>1456</v>
      </c>
      <c r="H331" s="82"/>
      <c r="I331" s="84" t="str">
        <f t="shared" si="17"/>
        <v>Toucher</v>
      </c>
      <c r="J331" s="177" t="str">
        <f t="shared" si="18"/>
        <v>Concentration</v>
      </c>
      <c r="K331" s="84" t="str">
        <f t="shared" si="20"/>
        <v>Individu</v>
      </c>
      <c r="L331" s="83" t="s">
        <v>1633</v>
      </c>
      <c r="M331" s="183">
        <v>134</v>
      </c>
    </row>
    <row r="332" spans="1:13" ht="24.75" customHeight="1" x14ac:dyDescent="0.15">
      <c r="A332" s="93" t="s">
        <v>1128</v>
      </c>
      <c r="B332" s="85" t="s">
        <v>1133</v>
      </c>
      <c r="C332" s="81"/>
      <c r="D332" s="109">
        <v>10</v>
      </c>
      <c r="E332" s="82" t="s">
        <v>2681</v>
      </c>
      <c r="F332" s="82" t="s">
        <v>2682</v>
      </c>
      <c r="G332" s="82" t="s">
        <v>2683</v>
      </c>
      <c r="H332" s="82" t="s">
        <v>2385</v>
      </c>
      <c r="I332" s="84" t="s">
        <v>3657</v>
      </c>
      <c r="J332" s="177" t="str">
        <f t="shared" si="18"/>
        <v>A/C</v>
      </c>
      <c r="K332" s="84" t="str">
        <f t="shared" si="20"/>
        <v>Individu</v>
      </c>
      <c r="L332" s="83" t="s">
        <v>1867</v>
      </c>
      <c r="M332" s="183">
        <v>122</v>
      </c>
    </row>
    <row r="333" spans="1:13" ht="18" customHeight="1" x14ac:dyDescent="0.15">
      <c r="A333" s="93" t="s">
        <v>1128</v>
      </c>
      <c r="B333" s="85" t="s">
        <v>1133</v>
      </c>
      <c r="C333" s="81"/>
      <c r="D333" s="109">
        <v>10</v>
      </c>
      <c r="E333" s="82" t="s">
        <v>2511</v>
      </c>
      <c r="F333" s="82" t="s">
        <v>2512</v>
      </c>
      <c r="G333" s="82" t="s">
        <v>2513</v>
      </c>
      <c r="H333" s="82"/>
      <c r="I333" s="84" t="str">
        <f t="shared" si="17"/>
        <v>Toucher</v>
      </c>
      <c r="J333" s="177" t="str">
        <f t="shared" si="18"/>
        <v>Anneau</v>
      </c>
      <c r="K333" s="84" t="s">
        <v>681</v>
      </c>
      <c r="L333" s="83" t="s">
        <v>1437</v>
      </c>
      <c r="M333" s="183">
        <v>104</v>
      </c>
    </row>
    <row r="334" spans="1:13" ht="18" customHeight="1" x14ac:dyDescent="0.15">
      <c r="A334" s="93" t="s">
        <v>1128</v>
      </c>
      <c r="B334" s="85" t="s">
        <v>1133</v>
      </c>
      <c r="C334" s="81"/>
      <c r="D334" s="109">
        <v>10</v>
      </c>
      <c r="E334" s="82" t="s">
        <v>2489</v>
      </c>
      <c r="F334" s="82" t="s">
        <v>2490</v>
      </c>
      <c r="G334" s="82" t="s">
        <v>1533</v>
      </c>
      <c r="H334" s="82"/>
      <c r="I334" s="84" t="str">
        <f t="shared" si="17"/>
        <v>Voix</v>
      </c>
      <c r="J334" s="177" t="str">
        <f t="shared" si="18"/>
        <v>Instant</v>
      </c>
      <c r="K334" s="84" t="str">
        <f t="shared" ref="K334:K339" si="21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334" s="83" t="s">
        <v>2386</v>
      </c>
      <c r="M334" s="183">
        <v>75</v>
      </c>
    </row>
    <row r="335" spans="1:13" ht="18" customHeight="1" x14ac:dyDescent="0.15">
      <c r="A335" s="93" t="s">
        <v>1128</v>
      </c>
      <c r="B335" s="85" t="s">
        <v>1133</v>
      </c>
      <c r="C335" s="81"/>
      <c r="D335" s="109">
        <v>15</v>
      </c>
      <c r="E335" s="82" t="s">
        <v>1457</v>
      </c>
      <c r="F335" s="82" t="s">
        <v>1458</v>
      </c>
      <c r="G335" s="82" t="s">
        <v>1460</v>
      </c>
      <c r="H335" s="82" t="s">
        <v>1459</v>
      </c>
      <c r="I335" s="84" t="str">
        <f t="shared" si="17"/>
        <v>Voix</v>
      </c>
      <c r="J335" s="177" t="str">
        <f t="shared" si="18"/>
        <v>Concentration</v>
      </c>
      <c r="K335" s="84" t="str">
        <f t="shared" si="21"/>
        <v>Individu</v>
      </c>
      <c r="L335" s="83" t="s">
        <v>1633</v>
      </c>
      <c r="M335" s="183">
        <v>134</v>
      </c>
    </row>
    <row r="336" spans="1:13" ht="18" customHeight="1" x14ac:dyDescent="0.15">
      <c r="A336" s="93" t="s">
        <v>1128</v>
      </c>
      <c r="B336" s="85" t="s">
        <v>1133</v>
      </c>
      <c r="C336" s="81"/>
      <c r="D336" s="109">
        <v>15</v>
      </c>
      <c r="E336" s="82" t="s">
        <v>1461</v>
      </c>
      <c r="F336" s="82" t="s">
        <v>1462</v>
      </c>
      <c r="G336" s="82" t="s">
        <v>1463</v>
      </c>
      <c r="H336" s="82"/>
      <c r="I336" s="84" t="str">
        <f t="shared" si="17"/>
        <v>Soi-même</v>
      </c>
      <c r="J336" s="177" t="str">
        <f t="shared" si="18"/>
        <v>Concentration</v>
      </c>
      <c r="K336" s="84" t="str">
        <f t="shared" si="21"/>
        <v>Individu</v>
      </c>
      <c r="L336" s="83" t="s">
        <v>1633</v>
      </c>
      <c r="M336" s="183">
        <v>134</v>
      </c>
    </row>
    <row r="337" spans="1:13" ht="18" customHeight="1" x14ac:dyDescent="0.15">
      <c r="A337" s="93" t="s">
        <v>1128</v>
      </c>
      <c r="B337" s="85" t="s">
        <v>1133</v>
      </c>
      <c r="C337" s="81"/>
      <c r="D337" s="109">
        <v>15</v>
      </c>
      <c r="E337" s="82" t="s">
        <v>1464</v>
      </c>
      <c r="F337" s="82" t="s">
        <v>1465</v>
      </c>
      <c r="G337" s="82" t="s">
        <v>1467</v>
      </c>
      <c r="H337" s="82" t="s">
        <v>1466</v>
      </c>
      <c r="I337" s="84" t="str">
        <f t="shared" ref="I337:I404" si="22">IF(IFERROR(SEARCH("toucher",$G337:$G337),FALSE),"Toucher",IF(IFERROR(SEARCH("regard",$G337:$G337),FALSE),"Regard",IF(IFERROR(SEARCH("voix",$G337:$G337),FALSE),"Voix",IF(IFERROR(SEARCH("lien",$G337:$G337),FALSE),"Lien mystique",IF(IFERROR(SEARCH("vue",$G337:$G337),FALSE),"Vue","Soi-même")))))</f>
        <v>Toucher</v>
      </c>
      <c r="J337" s="177" t="str">
        <f t="shared" ref="J337:J404" si="23">IF(IFERROR(SEARCH("A/C",$G337:$G337),FALSE),"A/C",IF(IFERROR(SEARCH("lune",$G337:$G337),FALSE),"Lune",IF(IFERROR(SEARCH("concentration",$G337:$G337),FALSE),"Concentration",IF(IFERROR(SEARCH("diamètre",$G337:$G337),FALSE),"Diamètre",IF(IFERROR(SEARCH("année",$G337:$G337),FALSE),"Année",IF(IFERROR(SEARCH("anneau",$G337:$G337),FALSE),"Anneau","Instant"))))))</f>
        <v>Instant</v>
      </c>
      <c r="K337" s="84" t="str">
        <f t="shared" si="21"/>
        <v>Individu</v>
      </c>
      <c r="L337" s="83" t="s">
        <v>1633</v>
      </c>
      <c r="M337" s="183">
        <v>134</v>
      </c>
    </row>
    <row r="338" spans="1:13" ht="18" customHeight="1" x14ac:dyDescent="0.15">
      <c r="A338" s="93" t="s">
        <v>1128</v>
      </c>
      <c r="B338" s="85" t="s">
        <v>1133</v>
      </c>
      <c r="C338" s="81"/>
      <c r="D338" s="109">
        <v>15</v>
      </c>
      <c r="E338" s="82" t="s">
        <v>1468</v>
      </c>
      <c r="F338" s="82" t="s">
        <v>1469</v>
      </c>
      <c r="G338" s="82" t="s">
        <v>1460</v>
      </c>
      <c r="H338" s="82" t="s">
        <v>1470</v>
      </c>
      <c r="I338" s="84" t="str">
        <f t="shared" si="22"/>
        <v>Voix</v>
      </c>
      <c r="J338" s="177" t="str">
        <f t="shared" si="23"/>
        <v>Concentration</v>
      </c>
      <c r="K338" s="84" t="str">
        <f t="shared" si="21"/>
        <v>Individu</v>
      </c>
      <c r="L338" s="83" t="s">
        <v>1633</v>
      </c>
      <c r="M338" s="183">
        <v>134</v>
      </c>
    </row>
    <row r="339" spans="1:13" ht="18" customHeight="1" x14ac:dyDescent="0.15">
      <c r="A339" s="93" t="s">
        <v>1128</v>
      </c>
      <c r="B339" s="85" t="s">
        <v>1133</v>
      </c>
      <c r="C339" s="81"/>
      <c r="D339" s="109">
        <v>15</v>
      </c>
      <c r="E339" s="82" t="s">
        <v>2459</v>
      </c>
      <c r="F339" s="82" t="s">
        <v>2460</v>
      </c>
      <c r="G339" s="82" t="s">
        <v>983</v>
      </c>
      <c r="H339" s="82" t="s">
        <v>2461</v>
      </c>
      <c r="I339" s="84" t="str">
        <f t="shared" si="22"/>
        <v>Toucher</v>
      </c>
      <c r="J339" s="177" t="str">
        <f t="shared" si="23"/>
        <v>Instant</v>
      </c>
      <c r="K339" s="84" t="str">
        <f t="shared" si="21"/>
        <v>Individu</v>
      </c>
      <c r="L339" s="83" t="s">
        <v>2071</v>
      </c>
      <c r="M339" s="183">
        <v>56</v>
      </c>
    </row>
    <row r="340" spans="1:13" ht="18" customHeight="1" x14ac:dyDescent="0.15">
      <c r="A340" s="93" t="s">
        <v>1128</v>
      </c>
      <c r="B340" s="85" t="s">
        <v>1133</v>
      </c>
      <c r="C340" s="81"/>
      <c r="D340" s="109">
        <v>15</v>
      </c>
      <c r="E340" s="82" t="s">
        <v>2637</v>
      </c>
      <c r="F340" s="82" t="s">
        <v>2638</v>
      </c>
      <c r="G340" s="82" t="s">
        <v>2639</v>
      </c>
      <c r="H340" s="82"/>
      <c r="I340" s="84" t="str">
        <f t="shared" si="22"/>
        <v>Soi-même</v>
      </c>
      <c r="J340" s="177" t="str">
        <f t="shared" si="23"/>
        <v>Anneau</v>
      </c>
      <c r="K340" s="84" t="s">
        <v>681</v>
      </c>
      <c r="L340" s="83" t="s">
        <v>1915</v>
      </c>
      <c r="M340" s="183">
        <v>29</v>
      </c>
    </row>
    <row r="341" spans="1:13" ht="18" customHeight="1" x14ac:dyDescent="0.15">
      <c r="A341" s="93" t="s">
        <v>1128</v>
      </c>
      <c r="B341" s="85" t="s">
        <v>1133</v>
      </c>
      <c r="C341" s="81"/>
      <c r="D341" s="109">
        <v>15</v>
      </c>
      <c r="E341" s="82" t="s">
        <v>3356</v>
      </c>
      <c r="F341" s="82" t="s">
        <v>3357</v>
      </c>
      <c r="G341" s="82" t="s">
        <v>2686</v>
      </c>
      <c r="H341" s="82"/>
      <c r="I341" s="84" t="str">
        <f t="shared" si="22"/>
        <v>Soi-même</v>
      </c>
      <c r="J341" s="177" t="str">
        <f t="shared" si="23"/>
        <v>Instant</v>
      </c>
      <c r="K341" s="84" t="str">
        <f t="shared" ref="K341:K358" si="24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341" s="83" t="s">
        <v>1887</v>
      </c>
      <c r="M341" s="183">
        <v>36</v>
      </c>
    </row>
    <row r="342" spans="1:13" ht="24.75" customHeight="1" x14ac:dyDescent="0.15">
      <c r="A342" s="93" t="s">
        <v>1128</v>
      </c>
      <c r="B342" s="85" t="s">
        <v>1133</v>
      </c>
      <c r="C342" s="81"/>
      <c r="D342" s="109">
        <v>15</v>
      </c>
      <c r="E342" s="82" t="s">
        <v>2684</v>
      </c>
      <c r="F342" s="82" t="s">
        <v>2685</v>
      </c>
      <c r="G342" s="82" t="s">
        <v>2686</v>
      </c>
      <c r="H342" s="82"/>
      <c r="I342" s="84" t="str">
        <f t="shared" si="22"/>
        <v>Soi-même</v>
      </c>
      <c r="J342" s="177" t="str">
        <f t="shared" si="23"/>
        <v>Instant</v>
      </c>
      <c r="K342" s="84" t="str">
        <f t="shared" si="24"/>
        <v>Individu</v>
      </c>
      <c r="L342" s="83" t="s">
        <v>1867</v>
      </c>
      <c r="M342" s="183">
        <v>131</v>
      </c>
    </row>
    <row r="343" spans="1:13" ht="18" customHeight="1" x14ac:dyDescent="0.15">
      <c r="A343" s="93" t="s">
        <v>1128</v>
      </c>
      <c r="B343" s="85" t="s">
        <v>1133</v>
      </c>
      <c r="C343" s="81"/>
      <c r="D343" s="109">
        <v>20</v>
      </c>
      <c r="E343" s="82" t="s">
        <v>1472</v>
      </c>
      <c r="F343" s="82" t="s">
        <v>1473</v>
      </c>
      <c r="G343" s="82" t="s">
        <v>996</v>
      </c>
      <c r="H343" s="82"/>
      <c r="I343" s="84" t="str">
        <f t="shared" si="22"/>
        <v>Toucher</v>
      </c>
      <c r="J343" s="177" t="str">
        <f t="shared" si="23"/>
        <v>Instant</v>
      </c>
      <c r="K343" s="84" t="str">
        <f t="shared" si="24"/>
        <v>Individu</v>
      </c>
      <c r="L343" s="83" t="s">
        <v>1633</v>
      </c>
      <c r="M343" s="183">
        <v>134</v>
      </c>
    </row>
    <row r="344" spans="1:13" ht="18" customHeight="1" x14ac:dyDescent="0.15">
      <c r="A344" s="93" t="s">
        <v>1128</v>
      </c>
      <c r="B344" s="85" t="s">
        <v>1133</v>
      </c>
      <c r="C344" s="81"/>
      <c r="D344" s="109">
        <v>20</v>
      </c>
      <c r="E344" s="82" t="s">
        <v>2491</v>
      </c>
      <c r="F344" s="82" t="s">
        <v>2492</v>
      </c>
      <c r="G344" s="82" t="s">
        <v>2493</v>
      </c>
      <c r="H344" s="82"/>
      <c r="I344" s="84" t="str">
        <f t="shared" si="22"/>
        <v>Voix</v>
      </c>
      <c r="J344" s="177" t="str">
        <f t="shared" si="23"/>
        <v>Instant</v>
      </c>
      <c r="K344" s="84" t="str">
        <f t="shared" si="24"/>
        <v>Groupe</v>
      </c>
      <c r="L344" s="83" t="s">
        <v>2386</v>
      </c>
      <c r="M344" s="183">
        <v>75</v>
      </c>
    </row>
    <row r="345" spans="1:13" ht="18" customHeight="1" x14ac:dyDescent="0.15">
      <c r="A345" s="93" t="s">
        <v>1128</v>
      </c>
      <c r="B345" s="85" t="s">
        <v>1133</v>
      </c>
      <c r="C345" s="81"/>
      <c r="D345" s="109">
        <v>20</v>
      </c>
      <c r="E345" s="82" t="s">
        <v>2621</v>
      </c>
      <c r="F345" s="82" t="s">
        <v>2622</v>
      </c>
      <c r="G345" s="82" t="s">
        <v>2339</v>
      </c>
      <c r="H345" s="82"/>
      <c r="I345" s="84" t="str">
        <f t="shared" si="22"/>
        <v>Soi-même</v>
      </c>
      <c r="J345" s="177" t="str">
        <f t="shared" si="23"/>
        <v>A/C</v>
      </c>
      <c r="K345" s="84" t="str">
        <f t="shared" si="24"/>
        <v>Individu</v>
      </c>
      <c r="L345" s="83" t="s">
        <v>1861</v>
      </c>
      <c r="M345" s="183">
        <v>60</v>
      </c>
    </row>
    <row r="346" spans="1:13" ht="18" customHeight="1" thickBot="1" x14ac:dyDescent="0.2">
      <c r="A346" s="248" t="s">
        <v>1128</v>
      </c>
      <c r="B346" s="168" t="s">
        <v>1133</v>
      </c>
      <c r="C346" s="169"/>
      <c r="D346" s="170">
        <v>20</v>
      </c>
      <c r="E346" s="171" t="s">
        <v>2687</v>
      </c>
      <c r="F346" s="171" t="s">
        <v>2688</v>
      </c>
      <c r="G346" s="171" t="s">
        <v>2689</v>
      </c>
      <c r="H346" s="171" t="s">
        <v>2690</v>
      </c>
      <c r="I346" s="173" t="str">
        <f t="shared" si="22"/>
        <v>Soi-même</v>
      </c>
      <c r="J346" s="180" t="str">
        <f t="shared" si="23"/>
        <v>Instant</v>
      </c>
      <c r="K346" s="173" t="str">
        <f t="shared" si="24"/>
        <v>Cercle</v>
      </c>
      <c r="L346" s="172" t="s">
        <v>1867</v>
      </c>
      <c r="M346" s="185">
        <v>101</v>
      </c>
    </row>
    <row r="347" spans="1:13" ht="18" customHeight="1" x14ac:dyDescent="0.15">
      <c r="A347" s="249" t="s">
        <v>1128</v>
      </c>
      <c r="B347" s="222" t="s">
        <v>1133</v>
      </c>
      <c r="C347" s="212"/>
      <c r="D347" s="213">
        <v>20</v>
      </c>
      <c r="E347" s="214" t="s">
        <v>2691</v>
      </c>
      <c r="F347" s="214" t="s">
        <v>2692</v>
      </c>
      <c r="G347" s="214" t="s">
        <v>2693</v>
      </c>
      <c r="H347" s="214"/>
      <c r="I347" s="215" t="str">
        <f t="shared" si="22"/>
        <v>Soi-même</v>
      </c>
      <c r="J347" s="216" t="str">
        <f t="shared" si="23"/>
        <v>Diamètre</v>
      </c>
      <c r="K347" s="215" t="str">
        <f t="shared" si="24"/>
        <v>Individu</v>
      </c>
      <c r="L347" s="217" t="s">
        <v>1867</v>
      </c>
      <c r="M347" s="218">
        <v>124</v>
      </c>
    </row>
    <row r="348" spans="1:13" ht="18" customHeight="1" x14ac:dyDescent="0.15">
      <c r="A348" s="93" t="s">
        <v>1128</v>
      </c>
      <c r="B348" s="85" t="s">
        <v>1133</v>
      </c>
      <c r="C348" s="81"/>
      <c r="D348" s="109">
        <v>20</v>
      </c>
      <c r="E348" s="82" t="s">
        <v>2694</v>
      </c>
      <c r="F348" s="82" t="s">
        <v>2696</v>
      </c>
      <c r="G348" s="82" t="s">
        <v>2695</v>
      </c>
      <c r="H348" s="82"/>
      <c r="I348" s="84" t="str">
        <f t="shared" si="22"/>
        <v>Voix</v>
      </c>
      <c r="J348" s="177" t="str">
        <f t="shared" si="23"/>
        <v>Concentration</v>
      </c>
      <c r="K348" s="84" t="str">
        <f t="shared" si="24"/>
        <v>Individu</v>
      </c>
      <c r="L348" s="83" t="s">
        <v>1867</v>
      </c>
      <c r="M348" s="183">
        <v>132</v>
      </c>
    </row>
    <row r="349" spans="1:13" ht="24.75" customHeight="1" x14ac:dyDescent="0.15">
      <c r="A349" s="93" t="s">
        <v>1128</v>
      </c>
      <c r="B349" s="85" t="s">
        <v>1133</v>
      </c>
      <c r="C349" s="81"/>
      <c r="D349" s="109">
        <v>20</v>
      </c>
      <c r="E349" s="82" t="s">
        <v>2697</v>
      </c>
      <c r="F349" s="82" t="s">
        <v>2698</v>
      </c>
      <c r="G349" s="82" t="s">
        <v>2700</v>
      </c>
      <c r="H349" s="82" t="s">
        <v>2699</v>
      </c>
      <c r="I349" s="84" t="str">
        <f t="shared" si="22"/>
        <v>Regard</v>
      </c>
      <c r="J349" s="177" t="str">
        <f t="shared" si="23"/>
        <v>A/C</v>
      </c>
      <c r="K349" s="84" t="str">
        <f t="shared" si="24"/>
        <v>Individu</v>
      </c>
      <c r="L349" s="83" t="s">
        <v>1867</v>
      </c>
      <c r="M349" s="183">
        <v>101</v>
      </c>
    </row>
    <row r="350" spans="1:13" ht="18" customHeight="1" x14ac:dyDescent="0.15">
      <c r="A350" s="93" t="s">
        <v>1128</v>
      </c>
      <c r="B350" s="85" t="s">
        <v>1133</v>
      </c>
      <c r="C350" s="81"/>
      <c r="D350" s="109">
        <v>20</v>
      </c>
      <c r="E350" s="82" t="s">
        <v>3478</v>
      </c>
      <c r="F350" s="82" t="s">
        <v>3479</v>
      </c>
      <c r="G350" s="82" t="s">
        <v>2841</v>
      </c>
      <c r="H350" s="82" t="s">
        <v>2388</v>
      </c>
      <c r="I350" s="84" t="str">
        <f t="shared" si="22"/>
        <v>Toucher</v>
      </c>
      <c r="J350" s="177" t="str">
        <f t="shared" si="23"/>
        <v>Lune</v>
      </c>
      <c r="K350" s="84" t="str">
        <f t="shared" si="24"/>
        <v>Individu</v>
      </c>
      <c r="L350" s="83" t="s">
        <v>1898</v>
      </c>
      <c r="M350" s="183">
        <v>102</v>
      </c>
    </row>
    <row r="351" spans="1:13" ht="18" customHeight="1" x14ac:dyDescent="0.15">
      <c r="A351" s="93" t="s">
        <v>1128</v>
      </c>
      <c r="B351" s="85" t="s">
        <v>1133</v>
      </c>
      <c r="C351" s="81"/>
      <c r="D351" s="109">
        <v>25</v>
      </c>
      <c r="E351" s="82" t="s">
        <v>1474</v>
      </c>
      <c r="F351" s="82" t="s">
        <v>1475</v>
      </c>
      <c r="G351" s="82" t="s">
        <v>726</v>
      </c>
      <c r="H351" s="82"/>
      <c r="I351" s="84" t="str">
        <f t="shared" si="22"/>
        <v>Voix</v>
      </c>
      <c r="J351" s="177" t="str">
        <f t="shared" si="23"/>
        <v>Concentration</v>
      </c>
      <c r="K351" s="84" t="str">
        <f t="shared" si="24"/>
        <v>Individu</v>
      </c>
      <c r="L351" s="83" t="s">
        <v>1633</v>
      </c>
      <c r="M351" s="183">
        <v>134</v>
      </c>
    </row>
    <row r="352" spans="1:13" ht="18" customHeight="1" x14ac:dyDescent="0.15">
      <c r="A352" s="93" t="s">
        <v>1128</v>
      </c>
      <c r="B352" s="85" t="s">
        <v>1133</v>
      </c>
      <c r="C352" s="81"/>
      <c r="D352" s="109">
        <v>25</v>
      </c>
      <c r="E352" s="82" t="s">
        <v>1476</v>
      </c>
      <c r="F352" s="82" t="s">
        <v>1477</v>
      </c>
      <c r="G352" s="82" t="s">
        <v>726</v>
      </c>
      <c r="H352" s="82" t="s">
        <v>1478</v>
      </c>
      <c r="I352" s="84" t="str">
        <f t="shared" si="22"/>
        <v>Voix</v>
      </c>
      <c r="J352" s="177" t="str">
        <f t="shared" si="23"/>
        <v>Concentration</v>
      </c>
      <c r="K352" s="84" t="str">
        <f t="shared" si="24"/>
        <v>Individu</v>
      </c>
      <c r="L352" s="83" t="s">
        <v>1633</v>
      </c>
      <c r="M352" s="183">
        <v>135</v>
      </c>
    </row>
    <row r="353" spans="1:13" ht="18" customHeight="1" x14ac:dyDescent="0.15">
      <c r="A353" s="93" t="s">
        <v>1128</v>
      </c>
      <c r="B353" s="85" t="s">
        <v>1133</v>
      </c>
      <c r="C353" s="81"/>
      <c r="D353" s="109">
        <v>25</v>
      </c>
      <c r="E353" s="82" t="s">
        <v>2407</v>
      </c>
      <c r="F353" s="82" t="s">
        <v>2408</v>
      </c>
      <c r="G353" s="82" t="s">
        <v>2409</v>
      </c>
      <c r="H353" s="82" t="s">
        <v>2410</v>
      </c>
      <c r="I353" s="84" t="str">
        <f t="shared" si="22"/>
        <v>Toucher</v>
      </c>
      <c r="J353" s="177" t="str">
        <f t="shared" si="23"/>
        <v>Instant</v>
      </c>
      <c r="K353" s="84" t="str">
        <f t="shared" si="24"/>
        <v>Part</v>
      </c>
      <c r="L353" s="83" t="s">
        <v>2054</v>
      </c>
      <c r="M353" s="183">
        <v>60</v>
      </c>
    </row>
    <row r="354" spans="1:13" ht="18" customHeight="1" x14ac:dyDescent="0.15">
      <c r="A354" s="93" t="s">
        <v>1128</v>
      </c>
      <c r="B354" s="85" t="s">
        <v>1133</v>
      </c>
      <c r="C354" s="81"/>
      <c r="D354" s="109">
        <v>25</v>
      </c>
      <c r="E354" s="82" t="s">
        <v>2411</v>
      </c>
      <c r="F354" s="82" t="s">
        <v>2412</v>
      </c>
      <c r="G354" s="82" t="s">
        <v>2413</v>
      </c>
      <c r="H354" s="82" t="s">
        <v>2410</v>
      </c>
      <c r="I354" s="84" t="str">
        <f t="shared" si="22"/>
        <v>Toucher</v>
      </c>
      <c r="J354" s="177" t="str">
        <f t="shared" si="23"/>
        <v>Instant</v>
      </c>
      <c r="K354" s="84" t="str">
        <f t="shared" si="24"/>
        <v>Individu</v>
      </c>
      <c r="L354" s="83" t="s">
        <v>2054</v>
      </c>
      <c r="M354" s="183">
        <v>60</v>
      </c>
    </row>
    <row r="355" spans="1:13" ht="18" customHeight="1" x14ac:dyDescent="0.15">
      <c r="A355" s="93" t="s">
        <v>1128</v>
      </c>
      <c r="B355" s="85" t="s">
        <v>1133</v>
      </c>
      <c r="C355" s="81" t="s">
        <v>91</v>
      </c>
      <c r="D355" s="109">
        <v>25</v>
      </c>
      <c r="E355" s="82" t="s">
        <v>2701</v>
      </c>
      <c r="F355" s="82" t="s">
        <v>2702</v>
      </c>
      <c r="G355" s="82" t="s">
        <v>2704</v>
      </c>
      <c r="H355" s="82" t="s">
        <v>2703</v>
      </c>
      <c r="I355" s="84" t="str">
        <f t="shared" si="22"/>
        <v>Toucher</v>
      </c>
      <c r="J355" s="177" t="str">
        <f t="shared" si="23"/>
        <v>A/C</v>
      </c>
      <c r="K355" s="84" t="str">
        <f t="shared" si="24"/>
        <v>Individu</v>
      </c>
      <c r="L355" s="83" t="s">
        <v>1867</v>
      </c>
      <c r="M355" s="183">
        <v>85</v>
      </c>
    </row>
    <row r="356" spans="1:13" ht="18" customHeight="1" x14ac:dyDescent="0.15">
      <c r="A356" s="93" t="s">
        <v>1128</v>
      </c>
      <c r="B356" s="85" t="s">
        <v>1133</v>
      </c>
      <c r="C356" s="81"/>
      <c r="D356" s="109">
        <v>30</v>
      </c>
      <c r="E356" s="82" t="s">
        <v>1479</v>
      </c>
      <c r="F356" s="82" t="s">
        <v>1480</v>
      </c>
      <c r="G356" s="82" t="s">
        <v>1481</v>
      </c>
      <c r="H356" s="82" t="s">
        <v>1798</v>
      </c>
      <c r="I356" s="84" t="str">
        <f t="shared" si="22"/>
        <v>Soi-même</v>
      </c>
      <c r="J356" s="177" t="str">
        <f t="shared" si="23"/>
        <v>Instant</v>
      </c>
      <c r="K356" s="84" t="str">
        <f t="shared" si="24"/>
        <v>Individu</v>
      </c>
      <c r="L356" s="83" t="s">
        <v>1633</v>
      </c>
      <c r="M356" s="183">
        <v>135</v>
      </c>
    </row>
    <row r="357" spans="1:13" ht="18" customHeight="1" x14ac:dyDescent="0.15">
      <c r="A357" s="93" t="s">
        <v>1128</v>
      </c>
      <c r="B357" s="85" t="s">
        <v>1133</v>
      </c>
      <c r="C357" s="81"/>
      <c r="D357" s="109">
        <v>30</v>
      </c>
      <c r="E357" s="82" t="s">
        <v>3183</v>
      </c>
      <c r="F357" s="82" t="s">
        <v>3184</v>
      </c>
      <c r="G357" s="82" t="s">
        <v>3185</v>
      </c>
      <c r="H357" s="82" t="s">
        <v>2389</v>
      </c>
      <c r="I357" s="84" t="str">
        <f t="shared" si="22"/>
        <v>Toucher</v>
      </c>
      <c r="J357" s="177" t="str">
        <f t="shared" si="23"/>
        <v>Lune</v>
      </c>
      <c r="K357" s="84" t="str">
        <f t="shared" si="24"/>
        <v>Individu</v>
      </c>
      <c r="L357" s="83" t="s">
        <v>1901</v>
      </c>
      <c r="M357" s="183">
        <v>74</v>
      </c>
    </row>
    <row r="358" spans="1:13" ht="18" customHeight="1" x14ac:dyDescent="0.15">
      <c r="A358" s="93" t="s">
        <v>1128</v>
      </c>
      <c r="B358" s="85" t="s">
        <v>1133</v>
      </c>
      <c r="C358" s="81"/>
      <c r="D358" s="109">
        <v>30</v>
      </c>
      <c r="E358" s="82" t="s">
        <v>2705</v>
      </c>
      <c r="F358" s="82" t="s">
        <v>2706</v>
      </c>
      <c r="G358" s="82" t="s">
        <v>2707</v>
      </c>
      <c r="H358" s="82"/>
      <c r="I358" s="84" t="str">
        <f t="shared" si="22"/>
        <v>Voix</v>
      </c>
      <c r="J358" s="177" t="str">
        <f t="shared" si="23"/>
        <v>A/C</v>
      </c>
      <c r="K358" s="84" t="str">
        <f t="shared" si="24"/>
        <v>Individu</v>
      </c>
      <c r="L358" s="83" t="s">
        <v>1867</v>
      </c>
      <c r="M358" s="183">
        <v>22</v>
      </c>
    </row>
    <row r="359" spans="1:13" ht="18" customHeight="1" x14ac:dyDescent="0.15">
      <c r="A359" s="93" t="s">
        <v>1128</v>
      </c>
      <c r="B359" s="85" t="s">
        <v>1133</v>
      </c>
      <c r="C359" s="81"/>
      <c r="D359" s="109">
        <v>30</v>
      </c>
      <c r="E359" s="82" t="s">
        <v>2708</v>
      </c>
      <c r="F359" s="82" t="s">
        <v>2709</v>
      </c>
      <c r="G359" s="82" t="s">
        <v>2710</v>
      </c>
      <c r="H359" s="82"/>
      <c r="I359" s="84" t="str">
        <f t="shared" si="22"/>
        <v>Toucher</v>
      </c>
      <c r="J359" s="177" t="str">
        <f t="shared" si="23"/>
        <v>Anneau</v>
      </c>
      <c r="K359" s="84" t="s">
        <v>681</v>
      </c>
      <c r="L359" s="83" t="s">
        <v>1867</v>
      </c>
      <c r="M359" s="183">
        <v>22</v>
      </c>
    </row>
    <row r="360" spans="1:13" ht="18" customHeight="1" x14ac:dyDescent="0.15">
      <c r="A360" s="93" t="s">
        <v>1128</v>
      </c>
      <c r="B360" s="85" t="s">
        <v>1133</v>
      </c>
      <c r="C360" s="81"/>
      <c r="D360" s="109">
        <v>30</v>
      </c>
      <c r="E360" s="82" t="s">
        <v>2711</v>
      </c>
      <c r="F360" s="82" t="s">
        <v>2712</v>
      </c>
      <c r="G360" s="82" t="s">
        <v>2713</v>
      </c>
      <c r="H360" s="82"/>
      <c r="I360" s="84" t="str">
        <f t="shared" si="22"/>
        <v>Voix</v>
      </c>
      <c r="J360" s="177" t="str">
        <f t="shared" si="23"/>
        <v>Instant</v>
      </c>
      <c r="K360" s="84" t="str">
        <f t="shared" ref="K360:K369" si="25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360" s="83" t="s">
        <v>1867</v>
      </c>
      <c r="M360" s="183">
        <v>22</v>
      </c>
    </row>
    <row r="361" spans="1:13" ht="18" customHeight="1" x14ac:dyDescent="0.15">
      <c r="A361" s="93" t="s">
        <v>1128</v>
      </c>
      <c r="B361" s="85" t="s">
        <v>1133</v>
      </c>
      <c r="C361" s="81"/>
      <c r="D361" s="109">
        <v>35</v>
      </c>
      <c r="E361" s="82" t="s">
        <v>1482</v>
      </c>
      <c r="F361" s="82" t="s">
        <v>1484</v>
      </c>
      <c r="G361" s="82" t="s">
        <v>1485</v>
      </c>
      <c r="H361" s="82"/>
      <c r="I361" s="84" t="str">
        <f t="shared" si="22"/>
        <v>Soi-même</v>
      </c>
      <c r="J361" s="177" t="str">
        <f t="shared" si="23"/>
        <v>Instant</v>
      </c>
      <c r="K361" s="84" t="str">
        <f t="shared" si="25"/>
        <v>Individu</v>
      </c>
      <c r="L361" s="83" t="s">
        <v>1633</v>
      </c>
      <c r="M361" s="183">
        <v>135</v>
      </c>
    </row>
    <row r="362" spans="1:13" ht="18" customHeight="1" x14ac:dyDescent="0.15">
      <c r="A362" s="93" t="s">
        <v>1128</v>
      </c>
      <c r="B362" s="85" t="s">
        <v>1133</v>
      </c>
      <c r="C362" s="81" t="s">
        <v>733</v>
      </c>
      <c r="D362" s="109">
        <v>35</v>
      </c>
      <c r="E362" s="82" t="s">
        <v>1483</v>
      </c>
      <c r="F362" s="82" t="s">
        <v>1486</v>
      </c>
      <c r="G362" s="82" t="s">
        <v>1487</v>
      </c>
      <c r="H362" s="113" t="s">
        <v>3</v>
      </c>
      <c r="I362" s="84" t="str">
        <f t="shared" si="22"/>
        <v>Toucher</v>
      </c>
      <c r="J362" s="177" t="str">
        <f t="shared" si="23"/>
        <v>Année</v>
      </c>
      <c r="K362" s="84" t="str">
        <f t="shared" si="25"/>
        <v>Individu</v>
      </c>
      <c r="L362" s="83" t="s">
        <v>1633</v>
      </c>
      <c r="M362" s="183">
        <v>135</v>
      </c>
    </row>
    <row r="363" spans="1:13" ht="18" customHeight="1" x14ac:dyDescent="0.15">
      <c r="A363" s="93" t="s">
        <v>1128</v>
      </c>
      <c r="B363" s="85" t="s">
        <v>1133</v>
      </c>
      <c r="C363" s="81"/>
      <c r="D363" s="109">
        <v>35</v>
      </c>
      <c r="E363" s="82" t="s">
        <v>2494</v>
      </c>
      <c r="F363" s="82" t="s">
        <v>2495</v>
      </c>
      <c r="G363" s="82" t="s">
        <v>3641</v>
      </c>
      <c r="H363" s="82"/>
      <c r="I363" s="84" t="str">
        <f t="shared" si="22"/>
        <v>Voix</v>
      </c>
      <c r="J363" s="177" t="str">
        <f t="shared" si="23"/>
        <v>Concentration</v>
      </c>
      <c r="K363" s="84" t="str">
        <f t="shared" si="25"/>
        <v>Pièce</v>
      </c>
      <c r="L363" s="83" t="s">
        <v>2386</v>
      </c>
      <c r="M363" s="183">
        <v>74</v>
      </c>
    </row>
    <row r="364" spans="1:13" ht="18" customHeight="1" x14ac:dyDescent="0.15">
      <c r="A364" s="93" t="s">
        <v>1128</v>
      </c>
      <c r="B364" s="85" t="s">
        <v>1133</v>
      </c>
      <c r="C364" s="81"/>
      <c r="D364" s="109">
        <v>35</v>
      </c>
      <c r="E364" s="82" t="s">
        <v>2716</v>
      </c>
      <c r="F364" s="82" t="s">
        <v>2714</v>
      </c>
      <c r="G364" s="82" t="s">
        <v>253</v>
      </c>
      <c r="H364" s="82" t="s">
        <v>2715</v>
      </c>
      <c r="I364" s="84" t="str">
        <f t="shared" si="22"/>
        <v>Toucher</v>
      </c>
      <c r="J364" s="177" t="str">
        <f t="shared" si="23"/>
        <v>Instant</v>
      </c>
      <c r="K364" s="84" t="str">
        <f t="shared" si="25"/>
        <v>Individu</v>
      </c>
      <c r="L364" s="83" t="s">
        <v>1867</v>
      </c>
      <c r="M364" s="183">
        <v>22</v>
      </c>
    </row>
    <row r="365" spans="1:13" ht="18" customHeight="1" x14ac:dyDescent="0.15">
      <c r="A365" s="93" t="s">
        <v>1128</v>
      </c>
      <c r="B365" s="85" t="s">
        <v>1133</v>
      </c>
      <c r="C365" s="81" t="s">
        <v>3695</v>
      </c>
      <c r="D365" s="109">
        <v>40</v>
      </c>
      <c r="E365" s="82" t="s">
        <v>3186</v>
      </c>
      <c r="F365" s="82" t="s">
        <v>3187</v>
      </c>
      <c r="G365" s="82" t="s">
        <v>3188</v>
      </c>
      <c r="H365" s="82" t="s">
        <v>2390</v>
      </c>
      <c r="I365" s="84" t="str">
        <f t="shared" si="22"/>
        <v>Toucher</v>
      </c>
      <c r="J365" s="177" t="str">
        <f t="shared" si="23"/>
        <v>Instant</v>
      </c>
      <c r="K365" s="84" t="str">
        <f t="shared" si="25"/>
        <v>Individu</v>
      </c>
      <c r="L365" s="83" t="s">
        <v>1901</v>
      </c>
      <c r="M365" s="183">
        <v>109</v>
      </c>
    </row>
    <row r="366" spans="1:13" ht="24.75" customHeight="1" x14ac:dyDescent="0.15">
      <c r="A366" s="93" t="s">
        <v>1128</v>
      </c>
      <c r="B366" s="85" t="s">
        <v>1133</v>
      </c>
      <c r="C366" s="81"/>
      <c r="D366" s="109">
        <v>45</v>
      </c>
      <c r="E366" s="82" t="s">
        <v>2465</v>
      </c>
      <c r="F366" s="82" t="s">
        <v>2466</v>
      </c>
      <c r="G366" s="82" t="s">
        <v>2467</v>
      </c>
      <c r="H366" s="113" t="s">
        <v>3696</v>
      </c>
      <c r="I366" s="84" t="str">
        <f t="shared" si="22"/>
        <v>Soi-même</v>
      </c>
      <c r="J366" s="177" t="str">
        <f t="shared" si="23"/>
        <v>Instant</v>
      </c>
      <c r="K366" s="84" t="str">
        <f t="shared" si="25"/>
        <v>Individu</v>
      </c>
      <c r="L366" s="83" t="s">
        <v>2071</v>
      </c>
      <c r="M366" s="183">
        <v>45</v>
      </c>
    </row>
    <row r="367" spans="1:13" ht="18" customHeight="1" x14ac:dyDescent="0.15">
      <c r="A367" s="94" t="s">
        <v>1126</v>
      </c>
      <c r="B367" s="85" t="s">
        <v>1636</v>
      </c>
      <c r="C367" s="81"/>
      <c r="D367" s="109" t="s">
        <v>408</v>
      </c>
      <c r="E367" s="82" t="s">
        <v>3189</v>
      </c>
      <c r="F367" s="82" t="s">
        <v>3190</v>
      </c>
      <c r="G367" s="82" t="s">
        <v>3191</v>
      </c>
      <c r="H367" s="82" t="s">
        <v>2391</v>
      </c>
      <c r="I367" s="84" t="str">
        <f t="shared" si="22"/>
        <v>Soi-même</v>
      </c>
      <c r="J367" s="177" t="str">
        <f t="shared" si="23"/>
        <v>Instant</v>
      </c>
      <c r="K367" s="84" t="str">
        <f t="shared" si="25"/>
        <v>Individu</v>
      </c>
      <c r="L367" s="83" t="s">
        <v>1901</v>
      </c>
      <c r="M367" s="183">
        <v>80</v>
      </c>
    </row>
    <row r="368" spans="1:13" ht="18" customHeight="1" x14ac:dyDescent="0.15">
      <c r="A368" s="94" t="s">
        <v>1126</v>
      </c>
      <c r="B368" s="85" t="s">
        <v>1636</v>
      </c>
      <c r="C368" s="81"/>
      <c r="D368" s="109" t="s">
        <v>408</v>
      </c>
      <c r="E368" s="82" t="s">
        <v>3194</v>
      </c>
      <c r="F368" s="82" t="s">
        <v>3195</v>
      </c>
      <c r="G368" s="82" t="s">
        <v>3191</v>
      </c>
      <c r="H368" s="82" t="s">
        <v>2391</v>
      </c>
      <c r="I368" s="84" t="str">
        <f t="shared" si="22"/>
        <v>Soi-même</v>
      </c>
      <c r="J368" s="177" t="str">
        <f t="shared" si="23"/>
        <v>Instant</v>
      </c>
      <c r="K368" s="84" t="str">
        <f t="shared" si="25"/>
        <v>Individu</v>
      </c>
      <c r="L368" s="83" t="s">
        <v>1901</v>
      </c>
      <c r="M368" s="183">
        <v>79</v>
      </c>
    </row>
    <row r="369" spans="1:13" ht="18" customHeight="1" x14ac:dyDescent="0.15">
      <c r="A369" s="94" t="s">
        <v>1126</v>
      </c>
      <c r="B369" s="85" t="s">
        <v>1636</v>
      </c>
      <c r="C369" s="81"/>
      <c r="D369" s="109" t="s">
        <v>408</v>
      </c>
      <c r="E369" s="82" t="s">
        <v>3196</v>
      </c>
      <c r="F369" s="82" t="s">
        <v>3197</v>
      </c>
      <c r="G369" s="82" t="s">
        <v>3191</v>
      </c>
      <c r="H369" s="82" t="s">
        <v>2392</v>
      </c>
      <c r="I369" s="84" t="str">
        <f t="shared" si="22"/>
        <v>Soi-même</v>
      </c>
      <c r="J369" s="177" t="str">
        <f t="shared" si="23"/>
        <v>Instant</v>
      </c>
      <c r="K369" s="84" t="str">
        <f t="shared" si="25"/>
        <v>Individu</v>
      </c>
      <c r="L369" s="83" t="s">
        <v>1901</v>
      </c>
      <c r="M369" s="183">
        <v>71</v>
      </c>
    </row>
    <row r="370" spans="1:13" ht="18" customHeight="1" x14ac:dyDescent="0.15">
      <c r="A370" s="93"/>
      <c r="B370" s="85"/>
      <c r="C370" s="81"/>
      <c r="D370" s="109"/>
      <c r="E370" s="82"/>
      <c r="F370" s="82"/>
      <c r="G370" s="82"/>
      <c r="H370" s="82"/>
      <c r="I370" s="84"/>
      <c r="J370" s="177"/>
      <c r="K370" s="84"/>
      <c r="L370" s="83"/>
      <c r="M370" s="183"/>
    </row>
    <row r="371" spans="1:13" ht="18" customHeight="1" x14ac:dyDescent="0.15">
      <c r="A371" s="93"/>
      <c r="B371" s="85"/>
      <c r="C371" s="81"/>
      <c r="D371" s="109"/>
      <c r="E371" s="82"/>
      <c r="F371" s="82"/>
      <c r="G371" s="82"/>
      <c r="H371" s="82"/>
      <c r="I371" s="84"/>
      <c r="J371" s="177"/>
      <c r="K371" s="84"/>
      <c r="L371" s="83"/>
      <c r="M371" s="183"/>
    </row>
    <row r="372" spans="1:13" ht="18" customHeight="1" x14ac:dyDescent="0.15">
      <c r="A372" s="93"/>
      <c r="B372" s="85"/>
      <c r="C372" s="81"/>
      <c r="D372" s="109"/>
      <c r="E372" s="82"/>
      <c r="F372" s="82"/>
      <c r="G372" s="82"/>
      <c r="H372" s="82"/>
      <c r="I372" s="84"/>
      <c r="J372" s="177"/>
      <c r="K372" s="84"/>
      <c r="L372" s="83"/>
      <c r="M372" s="183"/>
    </row>
    <row r="373" spans="1:13" ht="18" customHeight="1" thickBot="1" x14ac:dyDescent="0.2">
      <c r="A373" s="248"/>
      <c r="B373" s="168"/>
      <c r="C373" s="169"/>
      <c r="D373" s="170"/>
      <c r="E373" s="171"/>
      <c r="F373" s="171"/>
      <c r="G373" s="171"/>
      <c r="H373" s="171"/>
      <c r="I373" s="173"/>
      <c r="J373" s="180"/>
      <c r="K373" s="173"/>
      <c r="L373" s="172"/>
      <c r="M373" s="185"/>
    </row>
    <row r="374" spans="1:13" ht="18" customHeight="1" thickBot="1" x14ac:dyDescent="0.25">
      <c r="A374" s="188"/>
      <c r="B374" s="189"/>
      <c r="C374" s="189"/>
      <c r="D374" s="189"/>
      <c r="E374" s="189"/>
      <c r="F374" s="190" t="s">
        <v>1930</v>
      </c>
      <c r="G374" s="189"/>
      <c r="H374" s="189"/>
      <c r="I374" s="191"/>
      <c r="J374" s="191"/>
      <c r="K374" s="191"/>
      <c r="L374" s="189"/>
      <c r="M374" s="192"/>
    </row>
    <row r="375" spans="1:13" ht="18" customHeight="1" x14ac:dyDescent="0.15">
      <c r="A375" s="140" t="s">
        <v>691</v>
      </c>
      <c r="B375" s="120" t="s">
        <v>1130</v>
      </c>
      <c r="C375" s="141"/>
      <c r="D375" s="122">
        <v>4</v>
      </c>
      <c r="E375" s="123" t="s">
        <v>2717</v>
      </c>
      <c r="F375" s="142" t="s">
        <v>2718</v>
      </c>
      <c r="G375" s="142" t="s">
        <v>2719</v>
      </c>
      <c r="H375" s="142"/>
      <c r="I375" s="125" t="str">
        <f t="shared" si="22"/>
        <v>Toucher</v>
      </c>
      <c r="J375" s="178" t="str">
        <f t="shared" si="23"/>
        <v>Anneau</v>
      </c>
      <c r="K375" s="125" t="s">
        <v>681</v>
      </c>
      <c r="L375" s="143" t="s">
        <v>1867</v>
      </c>
      <c r="M375" s="186">
        <v>38</v>
      </c>
    </row>
    <row r="376" spans="1:13" ht="18" customHeight="1" x14ac:dyDescent="0.15">
      <c r="A376" s="95" t="s">
        <v>691</v>
      </c>
      <c r="B376" s="80" t="s">
        <v>1130</v>
      </c>
      <c r="C376" s="96"/>
      <c r="D376" s="109">
        <v>4</v>
      </c>
      <c r="E376" s="97" t="s">
        <v>2720</v>
      </c>
      <c r="F376" s="97" t="s">
        <v>2721</v>
      </c>
      <c r="G376" s="97" t="s">
        <v>2719</v>
      </c>
      <c r="H376" s="97"/>
      <c r="I376" s="84" t="str">
        <f t="shared" si="22"/>
        <v>Toucher</v>
      </c>
      <c r="J376" s="177" t="str">
        <f t="shared" si="23"/>
        <v>Anneau</v>
      </c>
      <c r="K376" s="84" t="s">
        <v>681</v>
      </c>
      <c r="L376" s="98" t="s">
        <v>1867</v>
      </c>
      <c r="M376" s="184">
        <v>75</v>
      </c>
    </row>
    <row r="377" spans="1:13" ht="18" customHeight="1" x14ac:dyDescent="0.15">
      <c r="A377" s="95" t="s">
        <v>691</v>
      </c>
      <c r="B377" s="80" t="s">
        <v>1130</v>
      </c>
      <c r="C377" s="81"/>
      <c r="D377" s="109">
        <v>5</v>
      </c>
      <c r="E377" s="82" t="s">
        <v>1282</v>
      </c>
      <c r="F377" s="82" t="s">
        <v>1283</v>
      </c>
      <c r="G377" s="82" t="s">
        <v>1284</v>
      </c>
      <c r="H377" s="82"/>
      <c r="I377" s="84" t="str">
        <f t="shared" si="22"/>
        <v>Voix</v>
      </c>
      <c r="J377" s="177" t="str">
        <f t="shared" si="23"/>
        <v>A/C</v>
      </c>
      <c r="K377" s="84" t="str">
        <f t="shared" ref="K377:K408" si="26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377" s="83" t="s">
        <v>1633</v>
      </c>
      <c r="M377" s="183">
        <v>135</v>
      </c>
    </row>
    <row r="378" spans="1:13" ht="18" customHeight="1" x14ac:dyDescent="0.15">
      <c r="A378" s="95" t="s">
        <v>691</v>
      </c>
      <c r="B378" s="80" t="s">
        <v>1130</v>
      </c>
      <c r="C378" s="81"/>
      <c r="D378" s="109">
        <v>5</v>
      </c>
      <c r="E378" s="82" t="s">
        <v>2722</v>
      </c>
      <c r="F378" s="82" t="s">
        <v>2723</v>
      </c>
      <c r="G378" s="82" t="s">
        <v>1559</v>
      </c>
      <c r="H378" s="82"/>
      <c r="I378" s="84" t="str">
        <f t="shared" si="22"/>
        <v>Toucher</v>
      </c>
      <c r="J378" s="177" t="str">
        <f t="shared" si="23"/>
        <v>Concentration</v>
      </c>
      <c r="K378" s="84" t="str">
        <f t="shared" si="26"/>
        <v>Individu</v>
      </c>
      <c r="L378" s="83" t="s">
        <v>1867</v>
      </c>
      <c r="M378" s="183">
        <v>139</v>
      </c>
    </row>
    <row r="379" spans="1:13" ht="18" customHeight="1" x14ac:dyDescent="0.15">
      <c r="A379" s="95" t="s">
        <v>691</v>
      </c>
      <c r="B379" s="80" t="s">
        <v>1130</v>
      </c>
      <c r="C379" s="81"/>
      <c r="D379" s="109">
        <v>10</v>
      </c>
      <c r="E379" s="82" t="s">
        <v>2724</v>
      </c>
      <c r="F379" s="82" t="s">
        <v>2725</v>
      </c>
      <c r="G379" s="82" t="s">
        <v>1319</v>
      </c>
      <c r="H379" s="82"/>
      <c r="I379" s="84" t="str">
        <f t="shared" si="22"/>
        <v>Toucher</v>
      </c>
      <c r="J379" s="177" t="str">
        <f t="shared" si="23"/>
        <v>A/C</v>
      </c>
      <c r="K379" s="84" t="str">
        <f t="shared" si="26"/>
        <v>Individu</v>
      </c>
      <c r="L379" s="83" t="s">
        <v>1867</v>
      </c>
      <c r="M379" s="183">
        <v>30</v>
      </c>
    </row>
    <row r="380" spans="1:13" ht="18" customHeight="1" x14ac:dyDescent="0.15">
      <c r="A380" s="95" t="s">
        <v>691</v>
      </c>
      <c r="B380" s="80" t="s">
        <v>1130</v>
      </c>
      <c r="C380" s="81"/>
      <c r="D380" s="109">
        <v>10</v>
      </c>
      <c r="E380" s="82" t="s">
        <v>2728</v>
      </c>
      <c r="F380" s="82" t="s">
        <v>2729</v>
      </c>
      <c r="G380" s="82" t="s">
        <v>2730</v>
      </c>
      <c r="H380" s="82" t="s">
        <v>2731</v>
      </c>
      <c r="I380" s="84" t="str">
        <f t="shared" si="22"/>
        <v>Toucher</v>
      </c>
      <c r="J380" s="177" t="str">
        <f t="shared" si="23"/>
        <v>A/C</v>
      </c>
      <c r="K380" s="84" t="str">
        <f t="shared" si="26"/>
        <v>Individu</v>
      </c>
      <c r="L380" s="83" t="s">
        <v>1867</v>
      </c>
      <c r="M380" s="183">
        <v>58</v>
      </c>
    </row>
    <row r="381" spans="1:13" ht="18" customHeight="1" x14ac:dyDescent="0.15">
      <c r="A381" s="95" t="s">
        <v>691</v>
      </c>
      <c r="B381" s="80" t="s">
        <v>1130</v>
      </c>
      <c r="C381" s="81"/>
      <c r="D381" s="109">
        <v>15</v>
      </c>
      <c r="E381" s="82" t="s">
        <v>2726</v>
      </c>
      <c r="F381" s="82" t="s">
        <v>2727</v>
      </c>
      <c r="G381" s="82" t="s">
        <v>1641</v>
      </c>
      <c r="H381" s="82"/>
      <c r="I381" s="84" t="str">
        <f t="shared" si="22"/>
        <v>Voix</v>
      </c>
      <c r="J381" s="177" t="str">
        <f t="shared" si="23"/>
        <v>A/C</v>
      </c>
      <c r="K381" s="84" t="str">
        <f t="shared" si="26"/>
        <v>Individu</v>
      </c>
      <c r="L381" s="83" t="s">
        <v>1867</v>
      </c>
      <c r="M381" s="183">
        <v>38</v>
      </c>
    </row>
    <row r="382" spans="1:13" ht="24.75" customHeight="1" x14ac:dyDescent="0.15">
      <c r="A382" s="95" t="s">
        <v>691</v>
      </c>
      <c r="B382" s="80" t="s">
        <v>1130</v>
      </c>
      <c r="C382" s="81"/>
      <c r="D382" s="109">
        <v>15</v>
      </c>
      <c r="E382" s="82" t="s">
        <v>1285</v>
      </c>
      <c r="F382" s="82" t="s">
        <v>1286</v>
      </c>
      <c r="G382" s="82" t="s">
        <v>3654</v>
      </c>
      <c r="H382" s="82" t="s">
        <v>1287</v>
      </c>
      <c r="I382" s="84" t="str">
        <f t="shared" si="22"/>
        <v>Voix</v>
      </c>
      <c r="J382" s="177" t="str">
        <f t="shared" si="23"/>
        <v>A/C</v>
      </c>
      <c r="K382" s="84" t="str">
        <f t="shared" si="26"/>
        <v>Groupe</v>
      </c>
      <c r="L382" s="83" t="s">
        <v>1633</v>
      </c>
      <c r="M382" s="183">
        <v>135</v>
      </c>
    </row>
    <row r="383" spans="1:13" ht="18" customHeight="1" x14ac:dyDescent="0.15">
      <c r="A383" s="95" t="s">
        <v>691</v>
      </c>
      <c r="B383" s="80" t="s">
        <v>1130</v>
      </c>
      <c r="C383" s="81"/>
      <c r="D383" s="109">
        <v>20</v>
      </c>
      <c r="E383" s="82" t="s">
        <v>1288</v>
      </c>
      <c r="F383" s="82" t="s">
        <v>1289</v>
      </c>
      <c r="G383" s="82" t="s">
        <v>1290</v>
      </c>
      <c r="H383" s="82"/>
      <c r="I383" s="84" t="str">
        <f t="shared" si="22"/>
        <v>Toucher</v>
      </c>
      <c r="J383" s="177" t="str">
        <f t="shared" si="23"/>
        <v>A/C</v>
      </c>
      <c r="K383" s="84" t="str">
        <f t="shared" si="26"/>
        <v>Individu</v>
      </c>
      <c r="L383" s="83" t="s">
        <v>1633</v>
      </c>
      <c r="M383" s="183">
        <v>135</v>
      </c>
    </row>
    <row r="384" spans="1:13" ht="24.75" customHeight="1" x14ac:dyDescent="0.15">
      <c r="A384" s="95" t="s">
        <v>691</v>
      </c>
      <c r="B384" s="80" t="s">
        <v>1130</v>
      </c>
      <c r="C384" s="81"/>
      <c r="D384" s="109">
        <v>20</v>
      </c>
      <c r="E384" s="82" t="s">
        <v>1291</v>
      </c>
      <c r="F384" s="82" t="s">
        <v>1295</v>
      </c>
      <c r="G384" s="82" t="s">
        <v>1293</v>
      </c>
      <c r="H384" s="82"/>
      <c r="I384" s="84" t="str">
        <f t="shared" si="22"/>
        <v>Voix</v>
      </c>
      <c r="J384" s="177" t="str">
        <f t="shared" si="23"/>
        <v>A/C</v>
      </c>
      <c r="K384" s="84" t="str">
        <f t="shared" si="26"/>
        <v>Groupe</v>
      </c>
      <c r="L384" s="83" t="s">
        <v>1633</v>
      </c>
      <c r="M384" s="183">
        <v>135</v>
      </c>
    </row>
    <row r="385" spans="1:13" ht="18" customHeight="1" x14ac:dyDescent="0.15">
      <c r="A385" s="95" t="s">
        <v>691</v>
      </c>
      <c r="B385" s="80" t="s">
        <v>1130</v>
      </c>
      <c r="C385" s="81"/>
      <c r="D385" s="109">
        <v>20</v>
      </c>
      <c r="E385" s="82" t="s">
        <v>2414</v>
      </c>
      <c r="F385" s="82" t="s">
        <v>2415</v>
      </c>
      <c r="G385" s="82" t="s">
        <v>2416</v>
      </c>
      <c r="H385" s="82" t="s">
        <v>3697</v>
      </c>
      <c r="I385" s="84" t="str">
        <f t="shared" si="22"/>
        <v>Toucher</v>
      </c>
      <c r="J385" s="177" t="str">
        <f t="shared" si="23"/>
        <v>Instant</v>
      </c>
      <c r="K385" s="84" t="str">
        <f t="shared" si="26"/>
        <v>Groupe</v>
      </c>
      <c r="L385" s="83" t="s">
        <v>2054</v>
      </c>
      <c r="M385" s="183">
        <v>66</v>
      </c>
    </row>
    <row r="386" spans="1:13" ht="18" customHeight="1" x14ac:dyDescent="0.15">
      <c r="A386" s="95" t="s">
        <v>691</v>
      </c>
      <c r="B386" s="80" t="s">
        <v>1130</v>
      </c>
      <c r="C386" s="81"/>
      <c r="D386" s="109">
        <v>20</v>
      </c>
      <c r="E386" s="82" t="s">
        <v>2514</v>
      </c>
      <c r="F386" s="82" t="s">
        <v>2515</v>
      </c>
      <c r="G386" s="82" t="s">
        <v>2516</v>
      </c>
      <c r="H386" s="113" t="s">
        <v>3</v>
      </c>
      <c r="I386" s="84" t="str">
        <f t="shared" si="22"/>
        <v>Toucher</v>
      </c>
      <c r="J386" s="177" t="str">
        <f t="shared" si="23"/>
        <v>Instant</v>
      </c>
      <c r="K386" s="84" t="str">
        <f t="shared" si="26"/>
        <v>Groupe</v>
      </c>
      <c r="L386" s="83" t="s">
        <v>1437</v>
      </c>
      <c r="M386" s="183">
        <v>96</v>
      </c>
    </row>
    <row r="387" spans="1:13" ht="18" customHeight="1" x14ac:dyDescent="0.15">
      <c r="A387" s="95" t="s">
        <v>691</v>
      </c>
      <c r="B387" s="80" t="s">
        <v>1130</v>
      </c>
      <c r="C387" s="81"/>
      <c r="D387" s="109">
        <v>20</v>
      </c>
      <c r="E387" s="82" t="s">
        <v>2517</v>
      </c>
      <c r="F387" s="82" t="s">
        <v>2518</v>
      </c>
      <c r="G387" s="82" t="s">
        <v>2427</v>
      </c>
      <c r="H387" s="82"/>
      <c r="I387" s="84" t="str">
        <f t="shared" si="22"/>
        <v>Toucher</v>
      </c>
      <c r="J387" s="177" t="str">
        <f t="shared" si="23"/>
        <v>A/C</v>
      </c>
      <c r="K387" s="84" t="str">
        <f t="shared" si="26"/>
        <v>Individu</v>
      </c>
      <c r="L387" s="83" t="s">
        <v>1437</v>
      </c>
      <c r="M387" s="183">
        <v>79</v>
      </c>
    </row>
    <row r="388" spans="1:13" ht="18" customHeight="1" x14ac:dyDescent="0.15">
      <c r="A388" s="95" t="s">
        <v>691</v>
      </c>
      <c r="B388" s="80" t="s">
        <v>1130</v>
      </c>
      <c r="C388" s="81"/>
      <c r="D388" s="109">
        <v>20</v>
      </c>
      <c r="E388" s="82" t="s">
        <v>2732</v>
      </c>
      <c r="F388" s="82" t="s">
        <v>2733</v>
      </c>
      <c r="G388" s="82" t="s">
        <v>3653</v>
      </c>
      <c r="H388" s="82" t="s">
        <v>2731</v>
      </c>
      <c r="I388" s="84" t="str">
        <f t="shared" si="22"/>
        <v>Toucher</v>
      </c>
      <c r="J388" s="177" t="str">
        <f t="shared" si="23"/>
        <v>A/C</v>
      </c>
      <c r="K388" s="84" t="str">
        <f t="shared" si="26"/>
        <v>Groupe</v>
      </c>
      <c r="L388" s="83" t="s">
        <v>1867</v>
      </c>
      <c r="M388" s="183">
        <v>58</v>
      </c>
    </row>
    <row r="389" spans="1:13" ht="18" customHeight="1" x14ac:dyDescent="0.15">
      <c r="A389" s="95" t="s">
        <v>691</v>
      </c>
      <c r="B389" s="80" t="s">
        <v>1130</v>
      </c>
      <c r="C389" s="81"/>
      <c r="D389" s="109">
        <v>20</v>
      </c>
      <c r="E389" s="82" t="s">
        <v>2734</v>
      </c>
      <c r="F389" s="82" t="s">
        <v>2735</v>
      </c>
      <c r="G389" s="82" t="s">
        <v>2336</v>
      </c>
      <c r="H389" s="82" t="s">
        <v>2736</v>
      </c>
      <c r="I389" s="84" t="str">
        <f t="shared" si="22"/>
        <v>Voix</v>
      </c>
      <c r="J389" s="177" t="str">
        <f t="shared" si="23"/>
        <v>A/C</v>
      </c>
      <c r="K389" s="84" t="str">
        <f t="shared" si="26"/>
        <v>Groupe</v>
      </c>
      <c r="L389" s="83" t="s">
        <v>1867</v>
      </c>
      <c r="M389" s="183">
        <v>58</v>
      </c>
    </row>
    <row r="390" spans="1:13" ht="18" customHeight="1" x14ac:dyDescent="0.15">
      <c r="A390" s="95" t="s">
        <v>691</v>
      </c>
      <c r="B390" s="80" t="s">
        <v>1130</v>
      </c>
      <c r="C390" s="81"/>
      <c r="D390" s="109">
        <v>20</v>
      </c>
      <c r="E390" s="82" t="s">
        <v>2737</v>
      </c>
      <c r="F390" s="82" t="s">
        <v>2738</v>
      </c>
      <c r="G390" s="82" t="s">
        <v>2739</v>
      </c>
      <c r="H390" s="113" t="s">
        <v>1681</v>
      </c>
      <c r="I390" s="84" t="str">
        <f t="shared" si="22"/>
        <v>Toucher</v>
      </c>
      <c r="J390" s="177" t="str">
        <f t="shared" si="23"/>
        <v>Instant</v>
      </c>
      <c r="K390" s="84" t="str">
        <f t="shared" si="26"/>
        <v>Groupe</v>
      </c>
      <c r="L390" s="83" t="s">
        <v>1867</v>
      </c>
      <c r="M390" s="183">
        <v>75</v>
      </c>
    </row>
    <row r="391" spans="1:13" ht="18" customHeight="1" x14ac:dyDescent="0.15">
      <c r="A391" s="95" t="s">
        <v>691</v>
      </c>
      <c r="B391" s="80" t="s">
        <v>1130</v>
      </c>
      <c r="C391" s="81"/>
      <c r="D391" s="109">
        <v>20</v>
      </c>
      <c r="E391" s="82" t="s">
        <v>2740</v>
      </c>
      <c r="F391" s="82" t="s">
        <v>2741</v>
      </c>
      <c r="G391" s="82" t="s">
        <v>996</v>
      </c>
      <c r="H391" s="82" t="s">
        <v>2742</v>
      </c>
      <c r="I391" s="84" t="str">
        <f t="shared" si="22"/>
        <v>Toucher</v>
      </c>
      <c r="J391" s="177" t="str">
        <f t="shared" si="23"/>
        <v>Instant</v>
      </c>
      <c r="K391" s="84" t="str">
        <f t="shared" si="26"/>
        <v>Individu</v>
      </c>
      <c r="L391" s="83" t="s">
        <v>1867</v>
      </c>
      <c r="M391" s="183">
        <v>139</v>
      </c>
    </row>
    <row r="392" spans="1:13" ht="18" customHeight="1" x14ac:dyDescent="0.15">
      <c r="A392" s="95" t="s">
        <v>691</v>
      </c>
      <c r="B392" s="80" t="s">
        <v>1130</v>
      </c>
      <c r="C392" s="81"/>
      <c r="D392" s="109">
        <v>25</v>
      </c>
      <c r="E392" s="82" t="s">
        <v>1294</v>
      </c>
      <c r="F392" s="82" t="s">
        <v>1296</v>
      </c>
      <c r="G392" s="82" t="s">
        <v>1297</v>
      </c>
      <c r="H392" s="82"/>
      <c r="I392" s="84" t="str">
        <f t="shared" si="22"/>
        <v>Voix</v>
      </c>
      <c r="J392" s="177" t="str">
        <f t="shared" si="23"/>
        <v>A/C</v>
      </c>
      <c r="K392" s="84" t="str">
        <f t="shared" si="26"/>
        <v>Individu</v>
      </c>
      <c r="L392" s="83" t="s">
        <v>1633</v>
      </c>
      <c r="M392" s="183">
        <v>135</v>
      </c>
    </row>
    <row r="393" spans="1:13" ht="18" customHeight="1" x14ac:dyDescent="0.15">
      <c r="A393" s="95" t="s">
        <v>691</v>
      </c>
      <c r="B393" s="80" t="s">
        <v>1130</v>
      </c>
      <c r="C393" s="81"/>
      <c r="D393" s="109">
        <v>30</v>
      </c>
      <c r="E393" s="82" t="s">
        <v>2743</v>
      </c>
      <c r="F393" s="82" t="s">
        <v>2744</v>
      </c>
      <c r="G393" s="82" t="s">
        <v>1630</v>
      </c>
      <c r="H393" s="82"/>
      <c r="I393" s="84" t="str">
        <f t="shared" si="22"/>
        <v>Toucher</v>
      </c>
      <c r="J393" s="177" t="str">
        <f t="shared" si="23"/>
        <v>A/C</v>
      </c>
      <c r="K393" s="84" t="str">
        <f t="shared" si="26"/>
        <v>Individu</v>
      </c>
      <c r="L393" s="83" t="s">
        <v>1867</v>
      </c>
      <c r="M393" s="183">
        <v>39</v>
      </c>
    </row>
    <row r="394" spans="1:13" ht="24.75" customHeight="1" x14ac:dyDescent="0.15">
      <c r="A394" s="95" t="s">
        <v>691</v>
      </c>
      <c r="B394" s="80" t="s">
        <v>1130</v>
      </c>
      <c r="C394" s="81"/>
      <c r="D394" s="109">
        <v>35</v>
      </c>
      <c r="E394" s="82" t="s">
        <v>1292</v>
      </c>
      <c r="F394" s="82" t="s">
        <v>1298</v>
      </c>
      <c r="G394" s="82" t="s">
        <v>1299</v>
      </c>
      <c r="H394" s="113" t="s">
        <v>1681</v>
      </c>
      <c r="I394" s="84" t="str">
        <f t="shared" si="22"/>
        <v>Toucher</v>
      </c>
      <c r="J394" s="177" t="str">
        <f t="shared" si="23"/>
        <v>Année</v>
      </c>
      <c r="K394" s="84" t="str">
        <f t="shared" si="26"/>
        <v>Zone</v>
      </c>
      <c r="L394" s="83" t="s">
        <v>1633</v>
      </c>
      <c r="M394" s="183">
        <v>135</v>
      </c>
    </row>
    <row r="395" spans="1:13" ht="24.75" customHeight="1" x14ac:dyDescent="0.15">
      <c r="A395" s="95" t="s">
        <v>691</v>
      </c>
      <c r="B395" s="80" t="s">
        <v>1130</v>
      </c>
      <c r="C395" s="86" t="s">
        <v>3698</v>
      </c>
      <c r="D395" s="109">
        <v>40</v>
      </c>
      <c r="E395" s="82" t="s">
        <v>2747</v>
      </c>
      <c r="F395" s="82" t="s">
        <v>2745</v>
      </c>
      <c r="G395" s="82" t="s">
        <v>2746</v>
      </c>
      <c r="H395" s="113"/>
      <c r="I395" s="84" t="str">
        <f t="shared" si="22"/>
        <v>Toucher</v>
      </c>
      <c r="J395" s="177" t="str">
        <f t="shared" si="23"/>
        <v>Instant</v>
      </c>
      <c r="K395" s="84" t="str">
        <f t="shared" si="26"/>
        <v>Individu</v>
      </c>
      <c r="L395" s="83" t="s">
        <v>1867</v>
      </c>
      <c r="M395" s="183">
        <v>39</v>
      </c>
    </row>
    <row r="396" spans="1:13" ht="18" customHeight="1" x14ac:dyDescent="0.15">
      <c r="A396" s="95" t="s">
        <v>691</v>
      </c>
      <c r="B396" s="87" t="s">
        <v>1134</v>
      </c>
      <c r="C396" s="81"/>
      <c r="D396" s="109">
        <v>4</v>
      </c>
      <c r="E396" s="82" t="s">
        <v>1300</v>
      </c>
      <c r="F396" s="82" t="s">
        <v>1301</v>
      </c>
      <c r="G396" s="82" t="s">
        <v>1303</v>
      </c>
      <c r="H396" s="82"/>
      <c r="I396" s="84" t="str">
        <f t="shared" si="22"/>
        <v>Toucher</v>
      </c>
      <c r="J396" s="177" t="str">
        <f t="shared" si="23"/>
        <v>Instant</v>
      </c>
      <c r="K396" s="84" t="str">
        <f t="shared" si="26"/>
        <v>Individu</v>
      </c>
      <c r="L396" s="83" t="s">
        <v>1633</v>
      </c>
      <c r="M396" s="183">
        <v>136</v>
      </c>
    </row>
    <row r="397" spans="1:13" ht="24.75" customHeight="1" x14ac:dyDescent="0.15">
      <c r="A397" s="95" t="s">
        <v>691</v>
      </c>
      <c r="B397" s="87" t="s">
        <v>1134</v>
      </c>
      <c r="C397" s="81"/>
      <c r="D397" s="109">
        <v>5</v>
      </c>
      <c r="E397" s="82" t="s">
        <v>1302</v>
      </c>
      <c r="F397" s="82" t="s">
        <v>1304</v>
      </c>
      <c r="G397" s="82" t="s">
        <v>1306</v>
      </c>
      <c r="H397" s="82" t="s">
        <v>1305</v>
      </c>
      <c r="I397" s="84" t="str">
        <f t="shared" si="22"/>
        <v>Soi-même</v>
      </c>
      <c r="J397" s="177" t="str">
        <f t="shared" si="23"/>
        <v>Concentration</v>
      </c>
      <c r="K397" s="84" t="str">
        <f t="shared" si="26"/>
        <v>Individu</v>
      </c>
      <c r="L397" s="83" t="s">
        <v>1633</v>
      </c>
      <c r="M397" s="183">
        <v>136</v>
      </c>
    </row>
    <row r="398" spans="1:13" ht="18" customHeight="1" x14ac:dyDescent="0.15">
      <c r="A398" s="95" t="s">
        <v>691</v>
      </c>
      <c r="B398" s="87" t="s">
        <v>1134</v>
      </c>
      <c r="C398" s="81"/>
      <c r="D398" s="109">
        <v>10</v>
      </c>
      <c r="E398" s="82" t="s">
        <v>1307</v>
      </c>
      <c r="F398" s="82" t="s">
        <v>1308</v>
      </c>
      <c r="G398" s="82" t="s">
        <v>1309</v>
      </c>
      <c r="H398" s="82"/>
      <c r="I398" s="84" t="str">
        <f t="shared" si="22"/>
        <v>Toucher</v>
      </c>
      <c r="J398" s="177" t="str">
        <f t="shared" si="23"/>
        <v>A/C</v>
      </c>
      <c r="K398" s="84" t="str">
        <f t="shared" si="26"/>
        <v>Groupe</v>
      </c>
      <c r="L398" s="83" t="s">
        <v>1633</v>
      </c>
      <c r="M398" s="183">
        <v>136</v>
      </c>
    </row>
    <row r="399" spans="1:13" ht="18" customHeight="1" thickBot="1" x14ac:dyDescent="0.2">
      <c r="A399" s="250" t="s">
        <v>691</v>
      </c>
      <c r="B399" s="209" t="s">
        <v>1134</v>
      </c>
      <c r="C399" s="169"/>
      <c r="D399" s="170">
        <v>15</v>
      </c>
      <c r="E399" s="171" t="s">
        <v>1310</v>
      </c>
      <c r="F399" s="171" t="s">
        <v>1311</v>
      </c>
      <c r="G399" s="171" t="s">
        <v>1312</v>
      </c>
      <c r="H399" s="171"/>
      <c r="I399" s="173" t="str">
        <f t="shared" si="22"/>
        <v>Soi-même</v>
      </c>
      <c r="J399" s="180" t="str">
        <f t="shared" si="23"/>
        <v>A/C</v>
      </c>
      <c r="K399" s="173" t="str">
        <f t="shared" si="26"/>
        <v>Individu</v>
      </c>
      <c r="L399" s="172" t="s">
        <v>1633</v>
      </c>
      <c r="M399" s="185">
        <v>136</v>
      </c>
    </row>
    <row r="400" spans="1:13" ht="18" customHeight="1" x14ac:dyDescent="0.15">
      <c r="A400" s="251" t="s">
        <v>691</v>
      </c>
      <c r="B400" s="211" t="s">
        <v>1134</v>
      </c>
      <c r="C400" s="212"/>
      <c r="D400" s="213">
        <v>15</v>
      </c>
      <c r="E400" s="214" t="s">
        <v>2519</v>
      </c>
      <c r="F400" s="214" t="s">
        <v>2520</v>
      </c>
      <c r="G400" s="214" t="s">
        <v>305</v>
      </c>
      <c r="H400" s="214"/>
      <c r="I400" s="215" t="str">
        <f t="shared" si="22"/>
        <v>Voix</v>
      </c>
      <c r="J400" s="216" t="str">
        <f t="shared" si="23"/>
        <v>Instant</v>
      </c>
      <c r="K400" s="215" t="str">
        <f t="shared" si="26"/>
        <v>Groupe</v>
      </c>
      <c r="L400" s="217" t="s">
        <v>1437</v>
      </c>
      <c r="M400" s="218">
        <v>51</v>
      </c>
    </row>
    <row r="401" spans="1:13" ht="18" customHeight="1" x14ac:dyDescent="0.15">
      <c r="A401" s="95" t="s">
        <v>691</v>
      </c>
      <c r="B401" s="87" t="s">
        <v>1134</v>
      </c>
      <c r="C401" s="81"/>
      <c r="D401" s="109">
        <v>25</v>
      </c>
      <c r="E401" s="82" t="s">
        <v>1313</v>
      </c>
      <c r="F401" s="82" t="s">
        <v>1314</v>
      </c>
      <c r="G401" s="82" t="s">
        <v>1506</v>
      </c>
      <c r="H401" s="82"/>
      <c r="I401" s="84" t="str">
        <f t="shared" si="22"/>
        <v>Toucher</v>
      </c>
      <c r="J401" s="177" t="str">
        <f t="shared" si="23"/>
        <v>Concentration</v>
      </c>
      <c r="K401" s="84" t="str">
        <f t="shared" si="26"/>
        <v>Individu</v>
      </c>
      <c r="L401" s="83" t="s">
        <v>1633</v>
      </c>
      <c r="M401" s="183">
        <v>136</v>
      </c>
    </row>
    <row r="402" spans="1:13" ht="24.75" customHeight="1" x14ac:dyDescent="0.15">
      <c r="A402" s="95" t="s">
        <v>691</v>
      </c>
      <c r="B402" s="87" t="s">
        <v>1134</v>
      </c>
      <c r="C402" s="81"/>
      <c r="D402" s="109">
        <v>30</v>
      </c>
      <c r="E402" s="82" t="s">
        <v>3329</v>
      </c>
      <c r="F402" s="82" t="s">
        <v>3330</v>
      </c>
      <c r="G402" s="82" t="s">
        <v>3331</v>
      </c>
      <c r="H402" s="82" t="s">
        <v>2384</v>
      </c>
      <c r="I402" s="84" t="str">
        <f t="shared" si="22"/>
        <v>Toucher</v>
      </c>
      <c r="J402" s="177" t="str">
        <f t="shared" si="23"/>
        <v>Instant</v>
      </c>
      <c r="K402" s="84" t="str">
        <f t="shared" si="26"/>
        <v>Individu</v>
      </c>
      <c r="L402" s="83" t="s">
        <v>2095</v>
      </c>
      <c r="M402" s="183">
        <v>27</v>
      </c>
    </row>
    <row r="403" spans="1:13" ht="18" customHeight="1" x14ac:dyDescent="0.15">
      <c r="A403" s="95" t="s">
        <v>691</v>
      </c>
      <c r="B403" s="86" t="s">
        <v>1132</v>
      </c>
      <c r="C403" s="81"/>
      <c r="D403" s="109">
        <v>5</v>
      </c>
      <c r="E403" s="82" t="s">
        <v>1315</v>
      </c>
      <c r="F403" s="82" t="s">
        <v>1316</v>
      </c>
      <c r="G403" s="82" t="s">
        <v>3626</v>
      </c>
      <c r="H403" s="82"/>
      <c r="I403" s="84" t="str">
        <f t="shared" si="22"/>
        <v>Toucher</v>
      </c>
      <c r="J403" s="177" t="str">
        <f t="shared" si="23"/>
        <v>Diamètre</v>
      </c>
      <c r="K403" s="84" t="str">
        <f t="shared" si="26"/>
        <v>Individu</v>
      </c>
      <c r="L403" s="83" t="s">
        <v>1633</v>
      </c>
      <c r="M403" s="183">
        <v>137</v>
      </c>
    </row>
    <row r="404" spans="1:13" ht="18" customHeight="1" x14ac:dyDescent="0.15">
      <c r="A404" s="95" t="s">
        <v>691</v>
      </c>
      <c r="B404" s="86" t="s">
        <v>1132</v>
      </c>
      <c r="C404" s="81"/>
      <c r="D404" s="109">
        <v>10</v>
      </c>
      <c r="E404" s="82" t="s">
        <v>1317</v>
      </c>
      <c r="F404" s="82" t="s">
        <v>1318</v>
      </c>
      <c r="G404" s="82" t="s">
        <v>1319</v>
      </c>
      <c r="H404" s="82"/>
      <c r="I404" s="84" t="str">
        <f t="shared" si="22"/>
        <v>Toucher</v>
      </c>
      <c r="J404" s="177" t="str">
        <f t="shared" si="23"/>
        <v>A/C</v>
      </c>
      <c r="K404" s="84" t="str">
        <f t="shared" si="26"/>
        <v>Individu</v>
      </c>
      <c r="L404" s="83" t="s">
        <v>1633</v>
      </c>
      <c r="M404" s="183">
        <v>137</v>
      </c>
    </row>
    <row r="405" spans="1:13" ht="18" customHeight="1" x14ac:dyDescent="0.15">
      <c r="A405" s="95" t="s">
        <v>691</v>
      </c>
      <c r="B405" s="86" t="s">
        <v>1132</v>
      </c>
      <c r="C405" s="85" t="s">
        <v>1133</v>
      </c>
      <c r="D405" s="109">
        <v>10</v>
      </c>
      <c r="E405" s="82" t="s">
        <v>1320</v>
      </c>
      <c r="F405" s="82" t="s">
        <v>1321</v>
      </c>
      <c r="G405" s="82" t="s">
        <v>1322</v>
      </c>
      <c r="H405" s="82"/>
      <c r="I405" s="84" t="str">
        <f t="shared" ref="I405:I484" si="27">IF(IFERROR(SEARCH("toucher",$G405:$G405),FALSE),"Toucher",IF(IFERROR(SEARCH("regard",$G405:$G405),FALSE),"Regard",IF(IFERROR(SEARCH("voix",$G405:$G405),FALSE),"Voix",IF(IFERROR(SEARCH("lien",$G405:$G405),FALSE),"Lien mystique",IF(IFERROR(SEARCH("vue",$G405:$G405),FALSE),"Vue","Soi-même")))))</f>
        <v>Voix</v>
      </c>
      <c r="J405" s="177" t="str">
        <f t="shared" ref="J405:J484" si="28">IF(IFERROR(SEARCH("A/C",$G405:$G405),FALSE),"A/C",IF(IFERROR(SEARCH("lune",$G405:$G405),FALSE),"Lune",IF(IFERROR(SEARCH("concentration",$G405:$G405),FALSE),"Concentration",IF(IFERROR(SEARCH("diamètre",$G405:$G405),FALSE),"Diamètre",IF(IFERROR(SEARCH("année",$G405:$G405),FALSE),"Année",IF(IFERROR(SEARCH("anneau",$G405:$G405),FALSE),"Anneau","Instant"))))))</f>
        <v>Instant</v>
      </c>
      <c r="K405" s="84" t="str">
        <f t="shared" si="26"/>
        <v>Individu</v>
      </c>
      <c r="L405" s="83" t="s">
        <v>1633</v>
      </c>
      <c r="M405" s="183">
        <v>137</v>
      </c>
    </row>
    <row r="406" spans="1:13" ht="18" customHeight="1" x14ac:dyDescent="0.15">
      <c r="A406" s="95" t="s">
        <v>691</v>
      </c>
      <c r="B406" s="86" t="s">
        <v>1132</v>
      </c>
      <c r="C406" s="81" t="s">
        <v>264</v>
      </c>
      <c r="D406" s="109">
        <v>15</v>
      </c>
      <c r="E406" s="82" t="s">
        <v>1323</v>
      </c>
      <c r="F406" s="82" t="s">
        <v>1324</v>
      </c>
      <c r="G406" s="82" t="s">
        <v>1325</v>
      </c>
      <c r="H406" s="82"/>
      <c r="I406" s="84" t="str">
        <f t="shared" si="27"/>
        <v>Toucher</v>
      </c>
      <c r="J406" s="177" t="str">
        <f t="shared" si="28"/>
        <v>A/C</v>
      </c>
      <c r="K406" s="84" t="str">
        <f t="shared" si="26"/>
        <v>Individu</v>
      </c>
      <c r="L406" s="83" t="s">
        <v>1633</v>
      </c>
      <c r="M406" s="183">
        <v>137</v>
      </c>
    </row>
    <row r="407" spans="1:13" ht="18" customHeight="1" x14ac:dyDescent="0.15">
      <c r="A407" s="95" t="s">
        <v>691</v>
      </c>
      <c r="B407" s="86" t="s">
        <v>1132</v>
      </c>
      <c r="C407" s="81"/>
      <c r="D407" s="109">
        <v>15</v>
      </c>
      <c r="E407" s="82" t="s">
        <v>3358</v>
      </c>
      <c r="F407" s="82" t="s">
        <v>3359</v>
      </c>
      <c r="G407" s="82" t="s">
        <v>3360</v>
      </c>
      <c r="H407" s="82"/>
      <c r="I407" s="84" t="str">
        <f t="shared" si="27"/>
        <v>Toucher</v>
      </c>
      <c r="J407" s="177" t="str">
        <f t="shared" si="28"/>
        <v>A/C</v>
      </c>
      <c r="K407" s="84" t="str">
        <f t="shared" si="26"/>
        <v>Individu</v>
      </c>
      <c r="L407" s="83" t="s">
        <v>1887</v>
      </c>
      <c r="M407" s="183">
        <v>36</v>
      </c>
    </row>
    <row r="408" spans="1:13" ht="18" customHeight="1" x14ac:dyDescent="0.15">
      <c r="A408" s="95" t="s">
        <v>691</v>
      </c>
      <c r="B408" s="86" t="s">
        <v>1132</v>
      </c>
      <c r="C408" s="81" t="s">
        <v>694</v>
      </c>
      <c r="D408" s="109">
        <v>20</v>
      </c>
      <c r="E408" s="82" t="s">
        <v>1326</v>
      </c>
      <c r="F408" s="82" t="s">
        <v>1327</v>
      </c>
      <c r="G408" s="82" t="s">
        <v>1328</v>
      </c>
      <c r="H408" s="82"/>
      <c r="I408" s="84" t="str">
        <f t="shared" si="27"/>
        <v>Toucher</v>
      </c>
      <c r="J408" s="177" t="str">
        <f t="shared" si="28"/>
        <v>A/C</v>
      </c>
      <c r="K408" s="84" t="str">
        <f t="shared" si="26"/>
        <v>Individu</v>
      </c>
      <c r="L408" s="83" t="s">
        <v>1633</v>
      </c>
      <c r="M408" s="183">
        <v>137</v>
      </c>
    </row>
    <row r="409" spans="1:13" ht="18" customHeight="1" x14ac:dyDescent="0.15">
      <c r="A409" s="95" t="s">
        <v>691</v>
      </c>
      <c r="B409" s="86" t="s">
        <v>1132</v>
      </c>
      <c r="C409" s="86"/>
      <c r="D409" s="109">
        <v>20</v>
      </c>
      <c r="E409" s="82" t="s">
        <v>2748</v>
      </c>
      <c r="F409" s="82" t="s">
        <v>2749</v>
      </c>
      <c r="G409" s="82" t="s">
        <v>2750</v>
      </c>
      <c r="H409" s="82"/>
      <c r="I409" s="84" t="str">
        <f t="shared" si="27"/>
        <v>Toucher</v>
      </c>
      <c r="J409" s="177" t="str">
        <f t="shared" si="28"/>
        <v>A/C</v>
      </c>
      <c r="K409" s="84" t="str">
        <f t="shared" ref="K409:K427" si="29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409" s="83" t="s">
        <v>1867</v>
      </c>
      <c r="M409" s="183">
        <v>39</v>
      </c>
    </row>
    <row r="410" spans="1:13" ht="24" customHeight="1" x14ac:dyDescent="0.15">
      <c r="A410" s="95" t="s">
        <v>691</v>
      </c>
      <c r="B410" s="86" t="s">
        <v>1132</v>
      </c>
      <c r="C410" s="81" t="s">
        <v>733</v>
      </c>
      <c r="D410" s="109">
        <v>25</v>
      </c>
      <c r="E410" s="82" t="s">
        <v>1329</v>
      </c>
      <c r="F410" s="82" t="s">
        <v>1330</v>
      </c>
      <c r="G410" s="82" t="s">
        <v>1331</v>
      </c>
      <c r="H410" s="82" t="s">
        <v>1332</v>
      </c>
      <c r="I410" s="84" t="str">
        <f t="shared" si="27"/>
        <v>Toucher</v>
      </c>
      <c r="J410" s="177" t="str">
        <f t="shared" si="28"/>
        <v>A/C</v>
      </c>
      <c r="K410" s="84" t="str">
        <f t="shared" si="29"/>
        <v>Individu</v>
      </c>
      <c r="L410" s="83" t="s">
        <v>1633</v>
      </c>
      <c r="M410" s="183">
        <v>137</v>
      </c>
    </row>
    <row r="411" spans="1:13" ht="18" customHeight="1" x14ac:dyDescent="0.15">
      <c r="A411" s="95" t="s">
        <v>691</v>
      </c>
      <c r="B411" s="86" t="s">
        <v>1132</v>
      </c>
      <c r="C411" s="81" t="s">
        <v>694</v>
      </c>
      <c r="D411" s="109">
        <v>25</v>
      </c>
      <c r="E411" s="82" t="s">
        <v>2751</v>
      </c>
      <c r="F411" s="82" t="s">
        <v>2752</v>
      </c>
      <c r="G411" s="82" t="s">
        <v>3627</v>
      </c>
      <c r="H411" s="82"/>
      <c r="I411" s="84" t="str">
        <f t="shared" si="27"/>
        <v>Voix</v>
      </c>
      <c r="J411" s="177" t="str">
        <f t="shared" si="28"/>
        <v>Diamètre</v>
      </c>
      <c r="K411" s="84" t="str">
        <f t="shared" si="29"/>
        <v>Groupe</v>
      </c>
      <c r="L411" s="83" t="s">
        <v>1867</v>
      </c>
      <c r="M411" s="183">
        <v>39</v>
      </c>
    </row>
    <row r="412" spans="1:13" ht="18" customHeight="1" x14ac:dyDescent="0.15">
      <c r="A412" s="95" t="s">
        <v>691</v>
      </c>
      <c r="B412" s="86" t="s">
        <v>1132</v>
      </c>
      <c r="C412" s="81"/>
      <c r="D412" s="109">
        <v>30</v>
      </c>
      <c r="E412" s="82" t="s">
        <v>2753</v>
      </c>
      <c r="F412" s="82" t="s">
        <v>2754</v>
      </c>
      <c r="G412" s="82" t="s">
        <v>2755</v>
      </c>
      <c r="H412" s="82"/>
      <c r="I412" s="84" t="str">
        <f t="shared" si="27"/>
        <v>Voix</v>
      </c>
      <c r="J412" s="177" t="str">
        <f t="shared" si="28"/>
        <v>A/C</v>
      </c>
      <c r="K412" s="84" t="str">
        <f t="shared" si="29"/>
        <v>Groupe</v>
      </c>
      <c r="L412" s="83" t="s">
        <v>1867</v>
      </c>
      <c r="M412" s="183">
        <v>39</v>
      </c>
    </row>
    <row r="413" spans="1:13" ht="18" customHeight="1" x14ac:dyDescent="0.15">
      <c r="A413" s="95" t="s">
        <v>691</v>
      </c>
      <c r="B413" s="86" t="s">
        <v>1132</v>
      </c>
      <c r="C413" s="81" t="s">
        <v>733</v>
      </c>
      <c r="D413" s="109">
        <v>55</v>
      </c>
      <c r="E413" s="82" t="s">
        <v>2757</v>
      </c>
      <c r="F413" s="82" t="s">
        <v>2756</v>
      </c>
      <c r="G413" s="82" t="s">
        <v>2758</v>
      </c>
      <c r="H413" s="82"/>
      <c r="I413" s="84" t="str">
        <f t="shared" si="27"/>
        <v>Voix</v>
      </c>
      <c r="J413" s="177" t="str">
        <f t="shared" si="28"/>
        <v>Année</v>
      </c>
      <c r="K413" s="84" t="str">
        <f t="shared" si="29"/>
        <v>Groupe</v>
      </c>
      <c r="L413" s="83" t="s">
        <v>1867</v>
      </c>
      <c r="M413" s="183">
        <v>39</v>
      </c>
    </row>
    <row r="414" spans="1:13" ht="18" customHeight="1" x14ac:dyDescent="0.15">
      <c r="A414" s="95" t="s">
        <v>691</v>
      </c>
      <c r="B414" s="86" t="s">
        <v>1132</v>
      </c>
      <c r="C414" s="81" t="s">
        <v>91</v>
      </c>
      <c r="D414" s="109">
        <v>25</v>
      </c>
      <c r="E414" s="82" t="s">
        <v>2759</v>
      </c>
      <c r="F414" s="82" t="s">
        <v>2760</v>
      </c>
      <c r="G414" s="82" t="s">
        <v>2761</v>
      </c>
      <c r="H414" s="82"/>
      <c r="I414" s="84" t="str">
        <f t="shared" si="27"/>
        <v>Voix</v>
      </c>
      <c r="J414" s="177" t="str">
        <f t="shared" si="28"/>
        <v>Instant</v>
      </c>
      <c r="K414" s="84" t="str">
        <f t="shared" si="29"/>
        <v>Groupe</v>
      </c>
      <c r="L414" s="83" t="s">
        <v>1867</v>
      </c>
      <c r="M414" s="183">
        <v>124</v>
      </c>
    </row>
    <row r="415" spans="1:13" ht="24.75" customHeight="1" x14ac:dyDescent="0.15">
      <c r="A415" s="95" t="s">
        <v>691</v>
      </c>
      <c r="B415" s="86" t="s">
        <v>1132</v>
      </c>
      <c r="C415" s="81"/>
      <c r="D415" s="109">
        <v>35</v>
      </c>
      <c r="E415" s="82" t="s">
        <v>3611</v>
      </c>
      <c r="F415" s="82" t="s">
        <v>3613</v>
      </c>
      <c r="G415" s="82" t="s">
        <v>3612</v>
      </c>
      <c r="H415" s="82"/>
      <c r="I415" s="84" t="str">
        <f t="shared" si="27"/>
        <v>Toucher</v>
      </c>
      <c r="J415" s="177" t="str">
        <f t="shared" si="28"/>
        <v>Lune</v>
      </c>
      <c r="K415" s="84" t="str">
        <f t="shared" si="29"/>
        <v>Groupe</v>
      </c>
      <c r="L415" s="83" t="s">
        <v>1867</v>
      </c>
      <c r="M415" s="183">
        <v>13</v>
      </c>
    </row>
    <row r="416" spans="1:13" ht="18" customHeight="1" x14ac:dyDescent="0.15">
      <c r="A416" s="95" t="s">
        <v>691</v>
      </c>
      <c r="B416" s="86" t="s">
        <v>1132</v>
      </c>
      <c r="C416" s="81" t="s">
        <v>3614</v>
      </c>
      <c r="D416" s="109">
        <v>45</v>
      </c>
      <c r="E416" s="82" t="s">
        <v>3615</v>
      </c>
      <c r="F416" s="82" t="s">
        <v>3617</v>
      </c>
      <c r="G416" s="82" t="s">
        <v>3616</v>
      </c>
      <c r="H416" s="82" t="s">
        <v>3699</v>
      </c>
      <c r="I416" s="84" t="str">
        <f t="shared" si="27"/>
        <v>Toucher</v>
      </c>
      <c r="J416" s="177" t="str">
        <f t="shared" si="28"/>
        <v>Instant</v>
      </c>
      <c r="K416" s="84" t="str">
        <f t="shared" si="29"/>
        <v>Structure</v>
      </c>
      <c r="L416" s="83" t="s">
        <v>1867</v>
      </c>
      <c r="M416" s="183">
        <v>65</v>
      </c>
    </row>
    <row r="417" spans="1:13" ht="18" customHeight="1" x14ac:dyDescent="0.15">
      <c r="A417" s="95" t="s">
        <v>691</v>
      </c>
      <c r="B417" s="86" t="s">
        <v>1132</v>
      </c>
      <c r="C417" s="99" t="s">
        <v>733</v>
      </c>
      <c r="D417" s="109">
        <v>55</v>
      </c>
      <c r="E417" s="82" t="s">
        <v>3618</v>
      </c>
      <c r="F417" s="82" t="s">
        <v>3619</v>
      </c>
      <c r="G417" s="82" t="s">
        <v>2802</v>
      </c>
      <c r="H417" s="113"/>
      <c r="I417" s="84" t="str">
        <f t="shared" si="27"/>
        <v>Voix</v>
      </c>
      <c r="J417" s="177" t="str">
        <f t="shared" si="28"/>
        <v>A/C</v>
      </c>
      <c r="K417" s="84" t="str">
        <f t="shared" si="29"/>
        <v>Groupe</v>
      </c>
      <c r="L417" s="83" t="s">
        <v>1867</v>
      </c>
      <c r="M417" s="183">
        <v>40</v>
      </c>
    </row>
    <row r="418" spans="1:13" ht="18" customHeight="1" x14ac:dyDescent="0.15">
      <c r="A418" s="95" t="s">
        <v>691</v>
      </c>
      <c r="B418" s="86" t="s">
        <v>1132</v>
      </c>
      <c r="C418" s="88" t="s">
        <v>1131</v>
      </c>
      <c r="D418" s="109">
        <v>60</v>
      </c>
      <c r="E418" s="82" t="s">
        <v>1333</v>
      </c>
      <c r="F418" s="82" t="s">
        <v>1334</v>
      </c>
      <c r="G418" s="82" t="s">
        <v>1335</v>
      </c>
      <c r="H418" s="113" t="s">
        <v>3</v>
      </c>
      <c r="I418" s="84" t="str">
        <f t="shared" si="27"/>
        <v>Toucher</v>
      </c>
      <c r="J418" s="177" t="str">
        <f t="shared" si="28"/>
        <v>Année</v>
      </c>
      <c r="K418" s="84" t="str">
        <f t="shared" si="29"/>
        <v>Groupe</v>
      </c>
      <c r="L418" s="83" t="s">
        <v>1633</v>
      </c>
      <c r="M418" s="183">
        <v>137</v>
      </c>
    </row>
    <row r="419" spans="1:13" ht="18" customHeight="1" x14ac:dyDescent="0.15">
      <c r="A419" s="95" t="s">
        <v>691</v>
      </c>
      <c r="B419" s="88" t="s">
        <v>1131</v>
      </c>
      <c r="C419" s="81"/>
      <c r="D419" s="109">
        <v>5</v>
      </c>
      <c r="E419" s="82" t="s">
        <v>1336</v>
      </c>
      <c r="F419" s="82" t="s">
        <v>1339</v>
      </c>
      <c r="G419" s="82" t="s">
        <v>1573</v>
      </c>
      <c r="H419" s="82"/>
      <c r="I419" s="84" t="str">
        <f t="shared" si="27"/>
        <v>Toucher</v>
      </c>
      <c r="J419" s="177" t="str">
        <f t="shared" si="28"/>
        <v>Instant</v>
      </c>
      <c r="K419" s="84" t="str">
        <f t="shared" si="29"/>
        <v>Individu</v>
      </c>
      <c r="L419" s="83" t="s">
        <v>1633</v>
      </c>
      <c r="M419" s="183">
        <v>137</v>
      </c>
    </row>
    <row r="420" spans="1:13" ht="18" customHeight="1" x14ac:dyDescent="0.15">
      <c r="A420" s="95" t="s">
        <v>691</v>
      </c>
      <c r="B420" s="88" t="s">
        <v>1131</v>
      </c>
      <c r="C420" s="81"/>
      <c r="D420" s="109">
        <v>15</v>
      </c>
      <c r="E420" s="82" t="s">
        <v>1337</v>
      </c>
      <c r="F420" s="82" t="s">
        <v>1340</v>
      </c>
      <c r="G420" s="82" t="s">
        <v>1341</v>
      </c>
      <c r="H420" s="82"/>
      <c r="I420" s="84" t="str">
        <f t="shared" si="27"/>
        <v>Toucher</v>
      </c>
      <c r="J420" s="177" t="str">
        <f t="shared" si="28"/>
        <v>Instant</v>
      </c>
      <c r="K420" s="84" t="str">
        <f t="shared" si="29"/>
        <v>Groupe</v>
      </c>
      <c r="L420" s="83" t="s">
        <v>1633</v>
      </c>
      <c r="M420" s="183">
        <v>137</v>
      </c>
    </row>
    <row r="421" spans="1:13" ht="18" customHeight="1" x14ac:dyDescent="0.15">
      <c r="A421" s="95" t="s">
        <v>691</v>
      </c>
      <c r="B421" s="88" t="s">
        <v>1131</v>
      </c>
      <c r="C421" s="85" t="s">
        <v>1133</v>
      </c>
      <c r="D421" s="109">
        <v>35</v>
      </c>
      <c r="E421" s="82" t="s">
        <v>3361</v>
      </c>
      <c r="F421" s="82" t="s">
        <v>3362</v>
      </c>
      <c r="G421" s="82" t="s">
        <v>3364</v>
      </c>
      <c r="H421" s="82" t="s">
        <v>3363</v>
      </c>
      <c r="I421" s="84" t="str">
        <f t="shared" si="27"/>
        <v>Vue</v>
      </c>
      <c r="J421" s="177" t="str">
        <f t="shared" si="28"/>
        <v>Instant</v>
      </c>
      <c r="K421" s="84" t="str">
        <f t="shared" si="29"/>
        <v>Individu</v>
      </c>
      <c r="L421" s="83" t="s">
        <v>1887</v>
      </c>
      <c r="M421" s="183">
        <v>36</v>
      </c>
    </row>
    <row r="422" spans="1:13" ht="18" customHeight="1" x14ac:dyDescent="0.15">
      <c r="A422" s="95" t="s">
        <v>691</v>
      </c>
      <c r="B422" s="88" t="s">
        <v>1131</v>
      </c>
      <c r="C422" s="81"/>
      <c r="D422" s="109">
        <v>20</v>
      </c>
      <c r="E422" s="82" t="s">
        <v>1338</v>
      </c>
      <c r="F422" s="82" t="s">
        <v>1342</v>
      </c>
      <c r="G422" s="82" t="s">
        <v>1343</v>
      </c>
      <c r="H422" s="82"/>
      <c r="I422" s="84" t="str">
        <f t="shared" si="27"/>
        <v>Voix</v>
      </c>
      <c r="J422" s="177" t="str">
        <f t="shared" si="28"/>
        <v>Instant</v>
      </c>
      <c r="K422" s="84" t="str">
        <f t="shared" si="29"/>
        <v>Individu</v>
      </c>
      <c r="L422" s="83" t="s">
        <v>1633</v>
      </c>
      <c r="M422" s="183">
        <v>137</v>
      </c>
    </row>
    <row r="423" spans="1:13" ht="18" customHeight="1" x14ac:dyDescent="0.15">
      <c r="A423" s="95" t="s">
        <v>691</v>
      </c>
      <c r="B423" s="88" t="s">
        <v>1131</v>
      </c>
      <c r="C423" s="81"/>
      <c r="D423" s="109">
        <v>20</v>
      </c>
      <c r="E423" s="82" t="s">
        <v>2521</v>
      </c>
      <c r="F423" s="82" t="s">
        <v>2522</v>
      </c>
      <c r="G423" s="82" t="s">
        <v>1421</v>
      </c>
      <c r="H423" s="82"/>
      <c r="I423" s="84" t="str">
        <f t="shared" si="27"/>
        <v>Toucher</v>
      </c>
      <c r="J423" s="177" t="str">
        <f t="shared" si="28"/>
        <v>Instant</v>
      </c>
      <c r="K423" s="84" t="str">
        <f t="shared" si="29"/>
        <v>Groupe</v>
      </c>
      <c r="L423" s="83" t="s">
        <v>1437</v>
      </c>
      <c r="M423" s="183">
        <v>51</v>
      </c>
    </row>
    <row r="424" spans="1:13" ht="18" customHeight="1" x14ac:dyDescent="0.15">
      <c r="A424" s="95" t="s">
        <v>691</v>
      </c>
      <c r="B424" s="88" t="s">
        <v>1131</v>
      </c>
      <c r="C424" s="81"/>
      <c r="D424" s="109">
        <v>25</v>
      </c>
      <c r="E424" s="82" t="s">
        <v>1344</v>
      </c>
      <c r="F424" s="82" t="s">
        <v>1345</v>
      </c>
      <c r="G424" s="82" t="s">
        <v>1346</v>
      </c>
      <c r="H424" s="82"/>
      <c r="I424" s="84" t="str">
        <f t="shared" si="27"/>
        <v>Voix</v>
      </c>
      <c r="J424" s="177" t="str">
        <f t="shared" si="28"/>
        <v>Instant</v>
      </c>
      <c r="K424" s="84" t="str">
        <f t="shared" si="29"/>
        <v>Groupe</v>
      </c>
      <c r="L424" s="83" t="s">
        <v>1633</v>
      </c>
      <c r="M424" s="183">
        <v>138</v>
      </c>
    </row>
    <row r="425" spans="1:13" ht="18" customHeight="1" thickBot="1" x14ac:dyDescent="0.2">
      <c r="A425" s="250" t="s">
        <v>691</v>
      </c>
      <c r="B425" s="230" t="s">
        <v>1131</v>
      </c>
      <c r="C425" s="169"/>
      <c r="D425" s="170">
        <v>30</v>
      </c>
      <c r="E425" s="171" t="s">
        <v>1347</v>
      </c>
      <c r="F425" s="171" t="s">
        <v>1348</v>
      </c>
      <c r="G425" s="171" t="s">
        <v>1349</v>
      </c>
      <c r="H425" s="171"/>
      <c r="I425" s="173" t="str">
        <f t="shared" si="27"/>
        <v>Toucher</v>
      </c>
      <c r="J425" s="180" t="str">
        <f t="shared" si="28"/>
        <v>Instant</v>
      </c>
      <c r="K425" s="173" t="str">
        <f t="shared" si="29"/>
        <v>Groupe</v>
      </c>
      <c r="L425" s="172" t="s">
        <v>1633</v>
      </c>
      <c r="M425" s="185">
        <v>138</v>
      </c>
    </row>
    <row r="426" spans="1:13" ht="18" customHeight="1" x14ac:dyDescent="0.15">
      <c r="A426" s="251" t="s">
        <v>691</v>
      </c>
      <c r="B426" s="232" t="s">
        <v>1131</v>
      </c>
      <c r="C426" s="222" t="s">
        <v>1133</v>
      </c>
      <c r="D426" s="213">
        <v>20</v>
      </c>
      <c r="E426" s="214" t="s">
        <v>2762</v>
      </c>
      <c r="F426" s="214" t="s">
        <v>2763</v>
      </c>
      <c r="G426" s="214" t="s">
        <v>2764</v>
      </c>
      <c r="H426" s="214"/>
      <c r="I426" s="215" t="str">
        <f t="shared" si="27"/>
        <v>Voix</v>
      </c>
      <c r="J426" s="216" t="str">
        <f t="shared" si="28"/>
        <v>Instant</v>
      </c>
      <c r="K426" s="215" t="str">
        <f t="shared" si="29"/>
        <v>Individu</v>
      </c>
      <c r="L426" s="217" t="s">
        <v>1867</v>
      </c>
      <c r="M426" s="218">
        <v>39</v>
      </c>
    </row>
    <row r="427" spans="1:13" ht="24.75" customHeight="1" x14ac:dyDescent="0.15">
      <c r="A427" s="95" t="s">
        <v>691</v>
      </c>
      <c r="B427" s="88" t="s">
        <v>1131</v>
      </c>
      <c r="C427" s="81"/>
      <c r="D427" s="109">
        <v>35</v>
      </c>
      <c r="E427" s="82" t="s">
        <v>2765</v>
      </c>
      <c r="F427" s="82" t="s">
        <v>2766</v>
      </c>
      <c r="G427" s="82" t="s">
        <v>2767</v>
      </c>
      <c r="H427" s="82"/>
      <c r="I427" s="84" t="str">
        <f t="shared" si="27"/>
        <v>Voix</v>
      </c>
      <c r="J427" s="177" t="str">
        <f t="shared" si="28"/>
        <v>Instant</v>
      </c>
      <c r="K427" s="84" t="str">
        <f t="shared" si="29"/>
        <v>Part</v>
      </c>
      <c r="L427" s="83" t="s">
        <v>1867</v>
      </c>
      <c r="M427" s="183">
        <v>39</v>
      </c>
    </row>
    <row r="428" spans="1:13" ht="18" customHeight="1" x14ac:dyDescent="0.15">
      <c r="A428" s="95" t="s">
        <v>691</v>
      </c>
      <c r="B428" s="85" t="s">
        <v>1133</v>
      </c>
      <c r="C428" s="81"/>
      <c r="D428" s="109" t="s">
        <v>408</v>
      </c>
      <c r="E428" s="82" t="s">
        <v>863</v>
      </c>
      <c r="F428" s="82" t="s">
        <v>864</v>
      </c>
      <c r="G428" s="82" t="s">
        <v>3739</v>
      </c>
      <c r="H428" s="82" t="s">
        <v>862</v>
      </c>
      <c r="I428" s="84" t="str">
        <f t="shared" si="27"/>
        <v>Toucher</v>
      </c>
      <c r="J428" s="177" t="str">
        <f t="shared" si="28"/>
        <v>Anneau</v>
      </c>
      <c r="K428" s="84" t="s">
        <v>681</v>
      </c>
      <c r="L428" s="83" t="s">
        <v>1633</v>
      </c>
      <c r="M428" s="183">
        <v>138</v>
      </c>
    </row>
    <row r="429" spans="1:13" ht="18" customHeight="1" x14ac:dyDescent="0.15">
      <c r="A429" s="95" t="s">
        <v>691</v>
      </c>
      <c r="B429" s="85" t="s">
        <v>1133</v>
      </c>
      <c r="C429" s="81"/>
      <c r="D429" s="109">
        <v>4</v>
      </c>
      <c r="E429" s="82" t="s">
        <v>1438</v>
      </c>
      <c r="F429" s="82" t="s">
        <v>1439</v>
      </c>
      <c r="G429" s="82" t="s">
        <v>1303</v>
      </c>
      <c r="H429" s="82"/>
      <c r="I429" s="84" t="str">
        <f t="shared" si="27"/>
        <v>Toucher</v>
      </c>
      <c r="J429" s="177" t="str">
        <f t="shared" si="28"/>
        <v>Instant</v>
      </c>
      <c r="K429" s="84" t="str">
        <f t="shared" ref="K429:K440" si="30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429" s="83" t="s">
        <v>1437</v>
      </c>
      <c r="M429" s="183">
        <v>99</v>
      </c>
    </row>
    <row r="430" spans="1:13" ht="18" customHeight="1" x14ac:dyDescent="0.15">
      <c r="A430" s="95" t="s">
        <v>691</v>
      </c>
      <c r="B430" s="85" t="s">
        <v>1133</v>
      </c>
      <c r="C430" s="81"/>
      <c r="D430" s="109">
        <v>5</v>
      </c>
      <c r="E430" s="82" t="s">
        <v>865</v>
      </c>
      <c r="F430" s="82" t="s">
        <v>866</v>
      </c>
      <c r="G430" s="82" t="s">
        <v>711</v>
      </c>
      <c r="H430" s="82"/>
      <c r="I430" s="84" t="str">
        <f t="shared" si="27"/>
        <v>Voix</v>
      </c>
      <c r="J430" s="177" t="str">
        <f t="shared" si="28"/>
        <v>Instant</v>
      </c>
      <c r="K430" s="84" t="str">
        <f t="shared" si="30"/>
        <v>Individu</v>
      </c>
      <c r="L430" s="83" t="s">
        <v>1633</v>
      </c>
      <c r="M430" s="183">
        <v>138</v>
      </c>
    </row>
    <row r="431" spans="1:13" ht="18" customHeight="1" x14ac:dyDescent="0.15">
      <c r="A431" s="95" t="s">
        <v>691</v>
      </c>
      <c r="B431" s="85" t="s">
        <v>1133</v>
      </c>
      <c r="C431" s="81" t="s">
        <v>1093</v>
      </c>
      <c r="D431" s="109">
        <v>4</v>
      </c>
      <c r="E431" s="82" t="s">
        <v>2417</v>
      </c>
      <c r="F431" s="82" t="s">
        <v>2418</v>
      </c>
      <c r="G431" s="82" t="s">
        <v>2419</v>
      </c>
      <c r="H431" s="82"/>
      <c r="I431" s="84" t="str">
        <f t="shared" si="27"/>
        <v>Toucher</v>
      </c>
      <c r="J431" s="177" t="str">
        <f t="shared" si="28"/>
        <v>Instant</v>
      </c>
      <c r="K431" s="84" t="str">
        <f t="shared" si="30"/>
        <v>Individu</v>
      </c>
      <c r="L431" s="83" t="s">
        <v>2054</v>
      </c>
      <c r="M431" s="183">
        <v>70</v>
      </c>
    </row>
    <row r="432" spans="1:13" ht="18" customHeight="1" x14ac:dyDescent="0.15">
      <c r="A432" s="95" t="s">
        <v>691</v>
      </c>
      <c r="B432" s="85" t="s">
        <v>1133</v>
      </c>
      <c r="C432" s="81"/>
      <c r="D432" s="109">
        <v>4</v>
      </c>
      <c r="E432" s="82" t="s">
        <v>2768</v>
      </c>
      <c r="F432" s="82" t="s">
        <v>2769</v>
      </c>
      <c r="G432" s="82" t="s">
        <v>1303</v>
      </c>
      <c r="H432" s="82" t="s">
        <v>2731</v>
      </c>
      <c r="I432" s="84" t="str">
        <f t="shared" si="27"/>
        <v>Toucher</v>
      </c>
      <c r="J432" s="177" t="str">
        <f t="shared" si="28"/>
        <v>Instant</v>
      </c>
      <c r="K432" s="84" t="str">
        <f t="shared" si="30"/>
        <v>Individu</v>
      </c>
      <c r="L432" s="83" t="s">
        <v>1867</v>
      </c>
      <c r="M432" s="183">
        <v>58</v>
      </c>
    </row>
    <row r="433" spans="1:13" ht="18" customHeight="1" x14ac:dyDescent="0.15">
      <c r="A433" s="95" t="s">
        <v>691</v>
      </c>
      <c r="B433" s="85" t="s">
        <v>1133</v>
      </c>
      <c r="C433" s="81"/>
      <c r="D433" s="109">
        <v>5</v>
      </c>
      <c r="E433" s="82" t="s">
        <v>2771</v>
      </c>
      <c r="F433" s="82" t="s">
        <v>2772</v>
      </c>
      <c r="G433" s="82" t="s">
        <v>2146</v>
      </c>
      <c r="H433" s="82" t="s">
        <v>2770</v>
      </c>
      <c r="I433" s="84" t="str">
        <f t="shared" si="27"/>
        <v>Toucher</v>
      </c>
      <c r="J433" s="177" t="str">
        <f t="shared" si="28"/>
        <v>Instant</v>
      </c>
      <c r="K433" s="84" t="str">
        <f t="shared" si="30"/>
        <v>Part</v>
      </c>
      <c r="L433" s="83" t="s">
        <v>1867</v>
      </c>
      <c r="M433" s="183">
        <v>58</v>
      </c>
    </row>
    <row r="434" spans="1:13" ht="18" customHeight="1" x14ac:dyDescent="0.15">
      <c r="A434" s="95" t="s">
        <v>691</v>
      </c>
      <c r="B434" s="85" t="s">
        <v>1133</v>
      </c>
      <c r="C434" s="81"/>
      <c r="D434" s="109">
        <v>5</v>
      </c>
      <c r="E434" s="82" t="s">
        <v>3591</v>
      </c>
      <c r="F434" s="82" t="s">
        <v>3592</v>
      </c>
      <c r="G434" s="82" t="s">
        <v>711</v>
      </c>
      <c r="H434" s="82"/>
      <c r="I434" s="84" t="str">
        <f t="shared" si="27"/>
        <v>Voix</v>
      </c>
      <c r="J434" s="177" t="str">
        <f t="shared" si="28"/>
        <v>Instant</v>
      </c>
      <c r="K434" s="84" t="str">
        <f t="shared" si="30"/>
        <v>Individu</v>
      </c>
      <c r="L434" s="83" t="s">
        <v>1983</v>
      </c>
      <c r="M434" s="183">
        <v>55</v>
      </c>
    </row>
    <row r="435" spans="1:13" ht="18" customHeight="1" x14ac:dyDescent="0.15">
      <c r="A435" s="95" t="s">
        <v>691</v>
      </c>
      <c r="B435" s="85" t="s">
        <v>1133</v>
      </c>
      <c r="C435" s="81"/>
      <c r="D435" s="109">
        <v>10</v>
      </c>
      <c r="E435" s="82" t="s">
        <v>867</v>
      </c>
      <c r="F435" s="82" t="s">
        <v>868</v>
      </c>
      <c r="G435" s="82" t="s">
        <v>1533</v>
      </c>
      <c r="H435" s="82" t="s">
        <v>869</v>
      </c>
      <c r="I435" s="84" t="str">
        <f t="shared" si="27"/>
        <v>Voix</v>
      </c>
      <c r="J435" s="177" t="str">
        <f t="shared" si="28"/>
        <v>Instant</v>
      </c>
      <c r="K435" s="84" t="str">
        <f t="shared" si="30"/>
        <v>Individu</v>
      </c>
      <c r="L435" s="83" t="s">
        <v>1633</v>
      </c>
      <c r="M435" s="183">
        <v>138</v>
      </c>
    </row>
    <row r="436" spans="1:13" ht="18" customHeight="1" x14ac:dyDescent="0.15">
      <c r="A436" s="95" t="s">
        <v>691</v>
      </c>
      <c r="B436" s="85" t="s">
        <v>1133</v>
      </c>
      <c r="C436" s="81"/>
      <c r="D436" s="109">
        <v>5</v>
      </c>
      <c r="E436" s="82" t="s">
        <v>3593</v>
      </c>
      <c r="F436" s="82" t="s">
        <v>3595</v>
      </c>
      <c r="G436" s="82" t="s">
        <v>711</v>
      </c>
      <c r="H436" s="82" t="s">
        <v>3594</v>
      </c>
      <c r="I436" s="84" t="str">
        <f t="shared" si="27"/>
        <v>Voix</v>
      </c>
      <c r="J436" s="177" t="str">
        <f t="shared" si="28"/>
        <v>Instant</v>
      </c>
      <c r="K436" s="84" t="str">
        <f t="shared" si="30"/>
        <v>Individu</v>
      </c>
      <c r="L436" s="83" t="s">
        <v>1983</v>
      </c>
      <c r="M436" s="183">
        <v>55</v>
      </c>
    </row>
    <row r="437" spans="1:13" ht="18" customHeight="1" x14ac:dyDescent="0.15">
      <c r="A437" s="95" t="s">
        <v>691</v>
      </c>
      <c r="B437" s="85" t="s">
        <v>1133</v>
      </c>
      <c r="C437" s="81"/>
      <c r="D437" s="109">
        <v>10</v>
      </c>
      <c r="E437" s="82" t="s">
        <v>3596</v>
      </c>
      <c r="F437" s="82" t="s">
        <v>3597</v>
      </c>
      <c r="G437" s="82" t="s">
        <v>2024</v>
      </c>
      <c r="H437" s="82"/>
      <c r="I437" s="84" t="str">
        <f t="shared" si="27"/>
        <v>Toucher</v>
      </c>
      <c r="J437" s="177" t="str">
        <f t="shared" si="28"/>
        <v>Instant</v>
      </c>
      <c r="K437" s="84" t="str">
        <f t="shared" si="30"/>
        <v>Groupe</v>
      </c>
      <c r="L437" s="83" t="s">
        <v>1983</v>
      </c>
      <c r="M437" s="183">
        <v>55</v>
      </c>
    </row>
    <row r="438" spans="1:13" ht="18" customHeight="1" x14ac:dyDescent="0.15">
      <c r="A438" s="95" t="s">
        <v>691</v>
      </c>
      <c r="B438" s="85" t="s">
        <v>1133</v>
      </c>
      <c r="C438" s="81"/>
      <c r="D438" s="109">
        <v>15</v>
      </c>
      <c r="E438" s="82" t="s">
        <v>870</v>
      </c>
      <c r="F438" s="82" t="s">
        <v>871</v>
      </c>
      <c r="G438" s="82" t="s">
        <v>872</v>
      </c>
      <c r="H438" s="82"/>
      <c r="I438" s="84" t="str">
        <f t="shared" si="27"/>
        <v>Voix</v>
      </c>
      <c r="J438" s="177" t="str">
        <f t="shared" si="28"/>
        <v>Concentration</v>
      </c>
      <c r="K438" s="84" t="str">
        <f t="shared" si="30"/>
        <v>Part</v>
      </c>
      <c r="L438" s="83" t="s">
        <v>1633</v>
      </c>
      <c r="M438" s="183">
        <v>138</v>
      </c>
    </row>
    <row r="439" spans="1:13" ht="18" customHeight="1" x14ac:dyDescent="0.15">
      <c r="A439" s="95" t="s">
        <v>691</v>
      </c>
      <c r="B439" s="85" t="s">
        <v>1133</v>
      </c>
      <c r="C439" s="81"/>
      <c r="D439" s="109">
        <v>15</v>
      </c>
      <c r="E439" s="82" t="s">
        <v>303</v>
      </c>
      <c r="F439" s="82" t="s">
        <v>304</v>
      </c>
      <c r="G439" s="82" t="s">
        <v>305</v>
      </c>
      <c r="H439" s="82"/>
      <c r="I439" s="84" t="str">
        <f t="shared" si="27"/>
        <v>Voix</v>
      </c>
      <c r="J439" s="177" t="str">
        <f t="shared" si="28"/>
        <v>Instant</v>
      </c>
      <c r="K439" s="84" t="str">
        <f t="shared" si="30"/>
        <v>Groupe</v>
      </c>
      <c r="L439" s="83" t="s">
        <v>1446</v>
      </c>
      <c r="M439" s="183">
        <v>101</v>
      </c>
    </row>
    <row r="440" spans="1:13" ht="24.75" customHeight="1" x14ac:dyDescent="0.15">
      <c r="A440" s="95" t="s">
        <v>691</v>
      </c>
      <c r="B440" s="85" t="s">
        <v>1133</v>
      </c>
      <c r="C440" s="86" t="s">
        <v>875</v>
      </c>
      <c r="D440" s="109">
        <v>15</v>
      </c>
      <c r="E440" s="82" t="s">
        <v>873</v>
      </c>
      <c r="F440" s="82" t="s">
        <v>874</v>
      </c>
      <c r="G440" s="82" t="s">
        <v>876</v>
      </c>
      <c r="H440" s="82"/>
      <c r="I440" s="84" t="str">
        <f t="shared" si="27"/>
        <v>Voix</v>
      </c>
      <c r="J440" s="177" t="str">
        <f t="shared" si="28"/>
        <v>Concentration</v>
      </c>
      <c r="K440" s="84" t="str">
        <f t="shared" si="30"/>
        <v>Individu</v>
      </c>
      <c r="L440" s="83" t="s">
        <v>1633</v>
      </c>
      <c r="M440" s="183">
        <v>138</v>
      </c>
    </row>
    <row r="441" spans="1:13" ht="18" customHeight="1" x14ac:dyDescent="0.15">
      <c r="A441" s="95" t="s">
        <v>691</v>
      </c>
      <c r="B441" s="85" t="s">
        <v>1133</v>
      </c>
      <c r="C441" s="86"/>
      <c r="D441" s="109">
        <v>15</v>
      </c>
      <c r="E441" s="82" t="s">
        <v>2779</v>
      </c>
      <c r="F441" s="82" t="s">
        <v>2780</v>
      </c>
      <c r="G441" s="82" t="s">
        <v>2781</v>
      </c>
      <c r="H441" s="82"/>
      <c r="I441" s="84" t="str">
        <f t="shared" si="27"/>
        <v>Toucher</v>
      </c>
      <c r="J441" s="177" t="str">
        <f t="shared" si="28"/>
        <v>Anneau</v>
      </c>
      <c r="K441" s="84" t="s">
        <v>681</v>
      </c>
      <c r="L441" s="83" t="s">
        <v>1867</v>
      </c>
      <c r="M441" s="183">
        <v>39</v>
      </c>
    </row>
    <row r="442" spans="1:13" ht="18" customHeight="1" x14ac:dyDescent="0.15">
      <c r="A442" s="95" t="s">
        <v>691</v>
      </c>
      <c r="B442" s="85" t="s">
        <v>1133</v>
      </c>
      <c r="C442" s="86"/>
      <c r="D442" s="109">
        <v>10</v>
      </c>
      <c r="E442" s="82" t="s">
        <v>3598</v>
      </c>
      <c r="F442" s="82" t="s">
        <v>3600</v>
      </c>
      <c r="G442" s="82" t="s">
        <v>1023</v>
      </c>
      <c r="H442" s="82" t="s">
        <v>3599</v>
      </c>
      <c r="I442" s="84" t="str">
        <f t="shared" si="27"/>
        <v>Toucher</v>
      </c>
      <c r="J442" s="177" t="str">
        <f t="shared" si="28"/>
        <v>Instant</v>
      </c>
      <c r="K442" s="84" t="str">
        <f t="shared" ref="K442:K458" si="31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442" s="83" t="s">
        <v>1983</v>
      </c>
      <c r="M442" s="183">
        <v>55</v>
      </c>
    </row>
    <row r="443" spans="1:13" ht="24.75" customHeight="1" x14ac:dyDescent="0.15">
      <c r="A443" s="95" t="s">
        <v>691</v>
      </c>
      <c r="B443" s="85" t="s">
        <v>1133</v>
      </c>
      <c r="C443" s="81"/>
      <c r="D443" s="109">
        <v>20</v>
      </c>
      <c r="E443" s="82" t="s">
        <v>877</v>
      </c>
      <c r="F443" s="82" t="s">
        <v>878</v>
      </c>
      <c r="G443" s="82" t="s">
        <v>879</v>
      </c>
      <c r="H443" s="82"/>
      <c r="I443" s="84" t="str">
        <f t="shared" si="27"/>
        <v>Voix</v>
      </c>
      <c r="J443" s="177" t="str">
        <f t="shared" si="28"/>
        <v>Concentration</v>
      </c>
      <c r="K443" s="84" t="str">
        <f t="shared" si="31"/>
        <v>Groupe</v>
      </c>
      <c r="L443" s="83" t="s">
        <v>1633</v>
      </c>
      <c r="M443" s="183">
        <v>139</v>
      </c>
    </row>
    <row r="444" spans="1:13" ht="18" customHeight="1" x14ac:dyDescent="0.15">
      <c r="A444" s="95" t="s">
        <v>691</v>
      </c>
      <c r="B444" s="85" t="s">
        <v>1133</v>
      </c>
      <c r="C444" s="81" t="s">
        <v>91</v>
      </c>
      <c r="D444" s="109">
        <v>20</v>
      </c>
      <c r="E444" s="82" t="s">
        <v>2788</v>
      </c>
      <c r="F444" s="82" t="s">
        <v>2790</v>
      </c>
      <c r="G444" s="82" t="s">
        <v>2789</v>
      </c>
      <c r="H444" s="82" t="s">
        <v>2385</v>
      </c>
      <c r="I444" s="84" t="str">
        <f t="shared" si="27"/>
        <v>Soi-même</v>
      </c>
      <c r="J444" s="177" t="str">
        <f t="shared" si="28"/>
        <v>Instant</v>
      </c>
      <c r="K444" s="84" t="str">
        <f t="shared" si="31"/>
        <v>Individu</v>
      </c>
      <c r="L444" s="83" t="s">
        <v>1867</v>
      </c>
      <c r="M444" s="183">
        <v>124</v>
      </c>
    </row>
    <row r="445" spans="1:13" ht="18" customHeight="1" x14ac:dyDescent="0.15">
      <c r="A445" s="95" t="s">
        <v>691</v>
      </c>
      <c r="B445" s="85" t="s">
        <v>1133</v>
      </c>
      <c r="C445" s="81"/>
      <c r="D445" s="109">
        <v>20</v>
      </c>
      <c r="E445" s="82" t="s">
        <v>2773</v>
      </c>
      <c r="F445" s="82" t="s">
        <v>2774</v>
      </c>
      <c r="G445" s="82" t="s">
        <v>2775</v>
      </c>
      <c r="H445" s="82"/>
      <c r="I445" s="84" t="str">
        <f t="shared" si="27"/>
        <v>Voix</v>
      </c>
      <c r="J445" s="177" t="str">
        <f t="shared" si="28"/>
        <v>Concentration</v>
      </c>
      <c r="K445" s="84" t="str">
        <f t="shared" si="31"/>
        <v>Individu</v>
      </c>
      <c r="L445" s="83" t="s">
        <v>1867</v>
      </c>
      <c r="M445" s="183">
        <v>58</v>
      </c>
    </row>
    <row r="446" spans="1:13" ht="18" customHeight="1" x14ac:dyDescent="0.15">
      <c r="A446" s="95" t="s">
        <v>691</v>
      </c>
      <c r="B446" s="85" t="s">
        <v>1133</v>
      </c>
      <c r="C446" s="81"/>
      <c r="D446" s="109">
        <v>20</v>
      </c>
      <c r="E446" s="82" t="s">
        <v>2776</v>
      </c>
      <c r="F446" s="82" t="s">
        <v>2777</v>
      </c>
      <c r="G446" s="82" t="s">
        <v>996</v>
      </c>
      <c r="H446" s="82" t="s">
        <v>2778</v>
      </c>
      <c r="I446" s="84" t="str">
        <f t="shared" si="27"/>
        <v>Toucher</v>
      </c>
      <c r="J446" s="177" t="str">
        <f t="shared" si="28"/>
        <v>Instant</v>
      </c>
      <c r="K446" s="84" t="str">
        <f t="shared" si="31"/>
        <v>Individu</v>
      </c>
      <c r="L446" s="83" t="s">
        <v>1867</v>
      </c>
      <c r="M446" s="183">
        <v>58</v>
      </c>
    </row>
    <row r="447" spans="1:13" ht="24.75" customHeight="1" x14ac:dyDescent="0.15">
      <c r="A447" s="95" t="s">
        <v>691</v>
      </c>
      <c r="B447" s="85" t="s">
        <v>1133</v>
      </c>
      <c r="C447" s="81"/>
      <c r="D447" s="109">
        <v>20</v>
      </c>
      <c r="E447" s="82" t="s">
        <v>2792</v>
      </c>
      <c r="F447" s="82" t="s">
        <v>2791</v>
      </c>
      <c r="G447" s="82" t="s">
        <v>2793</v>
      </c>
      <c r="H447" s="82" t="s">
        <v>2794</v>
      </c>
      <c r="I447" s="84" t="str">
        <f t="shared" si="27"/>
        <v>Toucher</v>
      </c>
      <c r="J447" s="177" t="str">
        <f t="shared" si="28"/>
        <v>Instant</v>
      </c>
      <c r="K447" s="84" t="str">
        <f t="shared" si="31"/>
        <v>Individu</v>
      </c>
      <c r="L447" s="83" t="s">
        <v>1867</v>
      </c>
      <c r="M447" s="183">
        <v>139</v>
      </c>
    </row>
    <row r="448" spans="1:13" ht="18" customHeight="1" x14ac:dyDescent="0.15">
      <c r="A448" s="95" t="s">
        <v>691</v>
      </c>
      <c r="B448" s="85" t="s">
        <v>1133</v>
      </c>
      <c r="C448" s="81"/>
      <c r="D448" s="109">
        <v>20</v>
      </c>
      <c r="E448" s="82" t="s">
        <v>3601</v>
      </c>
      <c r="F448" s="82" t="s">
        <v>3602</v>
      </c>
      <c r="G448" s="82" t="s">
        <v>3603</v>
      </c>
      <c r="H448" s="82"/>
      <c r="I448" s="84" t="str">
        <f t="shared" si="27"/>
        <v>Soi-même</v>
      </c>
      <c r="J448" s="177" t="str">
        <f t="shared" si="28"/>
        <v>A/C</v>
      </c>
      <c r="K448" s="84" t="str">
        <f t="shared" si="31"/>
        <v>Individu</v>
      </c>
      <c r="L448" s="83" t="s">
        <v>1983</v>
      </c>
      <c r="M448" s="183">
        <v>55</v>
      </c>
    </row>
    <row r="449" spans="1:13" ht="24.75" customHeight="1" x14ac:dyDescent="0.15">
      <c r="A449" s="95" t="s">
        <v>691</v>
      </c>
      <c r="B449" s="85" t="s">
        <v>1133</v>
      </c>
      <c r="C449" s="81"/>
      <c r="D449" s="109">
        <v>20</v>
      </c>
      <c r="E449" s="82" t="s">
        <v>3604</v>
      </c>
      <c r="F449" s="82" t="s">
        <v>3607</v>
      </c>
      <c r="G449" s="82" t="s">
        <v>3606</v>
      </c>
      <c r="H449" s="82" t="s">
        <v>3605</v>
      </c>
      <c r="I449" s="84" t="str">
        <f t="shared" si="27"/>
        <v>Voix</v>
      </c>
      <c r="J449" s="177" t="str">
        <f t="shared" si="28"/>
        <v>Instant</v>
      </c>
      <c r="K449" s="84" t="str">
        <f t="shared" si="31"/>
        <v>Groupe</v>
      </c>
      <c r="L449" s="83" t="s">
        <v>1983</v>
      </c>
      <c r="M449" s="183">
        <v>55</v>
      </c>
    </row>
    <row r="450" spans="1:13" ht="18" customHeight="1" x14ac:dyDescent="0.15">
      <c r="A450" s="95" t="s">
        <v>691</v>
      </c>
      <c r="B450" s="85" t="s">
        <v>1133</v>
      </c>
      <c r="C450" s="81"/>
      <c r="D450" s="109">
        <v>25</v>
      </c>
      <c r="E450" s="82" t="s">
        <v>880</v>
      </c>
      <c r="F450" s="82" t="s">
        <v>881</v>
      </c>
      <c r="G450" s="82" t="s">
        <v>882</v>
      </c>
      <c r="H450" s="82"/>
      <c r="I450" s="84" t="str">
        <f t="shared" si="27"/>
        <v>Voix</v>
      </c>
      <c r="J450" s="177" t="str">
        <f t="shared" si="28"/>
        <v>Concentration</v>
      </c>
      <c r="K450" s="84" t="str">
        <f t="shared" si="31"/>
        <v>Individu</v>
      </c>
      <c r="L450" s="83" t="s">
        <v>1633</v>
      </c>
      <c r="M450" s="183">
        <v>139</v>
      </c>
    </row>
    <row r="451" spans="1:13" ht="18" customHeight="1" thickBot="1" x14ac:dyDescent="0.2">
      <c r="A451" s="250" t="s">
        <v>691</v>
      </c>
      <c r="B451" s="168" t="s">
        <v>1133</v>
      </c>
      <c r="C451" s="169"/>
      <c r="D451" s="170">
        <v>25</v>
      </c>
      <c r="E451" s="171" t="s">
        <v>883</v>
      </c>
      <c r="F451" s="171" t="s">
        <v>884</v>
      </c>
      <c r="G451" s="171" t="s">
        <v>3628</v>
      </c>
      <c r="H451" s="171" t="s">
        <v>885</v>
      </c>
      <c r="I451" s="173" t="str">
        <f t="shared" si="27"/>
        <v>Voix</v>
      </c>
      <c r="J451" s="180" t="str">
        <f t="shared" si="28"/>
        <v>Diamètre</v>
      </c>
      <c r="K451" s="173" t="str">
        <f t="shared" si="31"/>
        <v>Individu</v>
      </c>
      <c r="L451" s="172" t="s">
        <v>1633</v>
      </c>
      <c r="M451" s="185">
        <v>139</v>
      </c>
    </row>
    <row r="452" spans="1:13" ht="18" customHeight="1" x14ac:dyDescent="0.15">
      <c r="A452" s="251" t="s">
        <v>691</v>
      </c>
      <c r="B452" s="222" t="s">
        <v>1133</v>
      </c>
      <c r="C452" s="212"/>
      <c r="D452" s="213">
        <v>25</v>
      </c>
      <c r="E452" s="214" t="s">
        <v>886</v>
      </c>
      <c r="F452" s="214" t="s">
        <v>887</v>
      </c>
      <c r="G452" s="214" t="s">
        <v>1331</v>
      </c>
      <c r="H452" s="214"/>
      <c r="I452" s="215" t="str">
        <f t="shared" si="27"/>
        <v>Toucher</v>
      </c>
      <c r="J452" s="216" t="str">
        <f t="shared" si="28"/>
        <v>A/C</v>
      </c>
      <c r="K452" s="215" t="str">
        <f t="shared" si="31"/>
        <v>Individu</v>
      </c>
      <c r="L452" s="217" t="s">
        <v>1633</v>
      </c>
      <c r="M452" s="218">
        <v>139</v>
      </c>
    </row>
    <row r="453" spans="1:13" ht="18" customHeight="1" x14ac:dyDescent="0.15">
      <c r="A453" s="95" t="s">
        <v>691</v>
      </c>
      <c r="B453" s="85" t="s">
        <v>1133</v>
      </c>
      <c r="C453" s="81"/>
      <c r="D453" s="109">
        <v>25</v>
      </c>
      <c r="E453" s="82" t="s">
        <v>888</v>
      </c>
      <c r="F453" s="82" t="s">
        <v>889</v>
      </c>
      <c r="G453" s="82" t="s">
        <v>107</v>
      </c>
      <c r="H453" s="82"/>
      <c r="I453" s="84" t="str">
        <f t="shared" si="27"/>
        <v>Soi-même</v>
      </c>
      <c r="J453" s="177" t="str">
        <f t="shared" si="28"/>
        <v>A/C</v>
      </c>
      <c r="K453" s="84" t="str">
        <f t="shared" si="31"/>
        <v>Individu</v>
      </c>
      <c r="L453" s="83" t="s">
        <v>1633</v>
      </c>
      <c r="M453" s="183">
        <v>139</v>
      </c>
    </row>
    <row r="454" spans="1:13" ht="18" customHeight="1" x14ac:dyDescent="0.15">
      <c r="A454" s="95" t="s">
        <v>691</v>
      </c>
      <c r="B454" s="85" t="s">
        <v>1133</v>
      </c>
      <c r="C454" s="81"/>
      <c r="D454" s="109">
        <v>25</v>
      </c>
      <c r="E454" s="82" t="s">
        <v>2523</v>
      </c>
      <c r="F454" s="82" t="s">
        <v>2524</v>
      </c>
      <c r="G454" s="82" t="s">
        <v>3647</v>
      </c>
      <c r="H454" s="82" t="s">
        <v>2525</v>
      </c>
      <c r="I454" s="84" t="str">
        <f t="shared" si="27"/>
        <v>Toucher</v>
      </c>
      <c r="J454" s="177" t="str">
        <f t="shared" si="28"/>
        <v>Instant</v>
      </c>
      <c r="K454" s="84" t="str">
        <f t="shared" si="31"/>
        <v>Groupe</v>
      </c>
      <c r="L454" s="83" t="s">
        <v>1437</v>
      </c>
      <c r="M454" s="183">
        <v>51</v>
      </c>
    </row>
    <row r="455" spans="1:13" ht="18" customHeight="1" x14ac:dyDescent="0.15">
      <c r="A455" s="95" t="s">
        <v>691</v>
      </c>
      <c r="B455" s="85" t="s">
        <v>1133</v>
      </c>
      <c r="C455" s="81"/>
      <c r="D455" s="109">
        <v>25</v>
      </c>
      <c r="E455" s="82" t="s">
        <v>2782</v>
      </c>
      <c r="F455" s="82" t="s">
        <v>2783</v>
      </c>
      <c r="G455" s="82" t="s">
        <v>2784</v>
      </c>
      <c r="H455" s="82" t="s">
        <v>3700</v>
      </c>
      <c r="I455" s="84" t="str">
        <f t="shared" si="27"/>
        <v>Toucher</v>
      </c>
      <c r="J455" s="177" t="str">
        <f t="shared" si="28"/>
        <v>Année</v>
      </c>
      <c r="K455" s="84" t="str">
        <f t="shared" si="31"/>
        <v>Individu</v>
      </c>
      <c r="L455" s="83" t="s">
        <v>1867</v>
      </c>
      <c r="M455" s="183">
        <v>39</v>
      </c>
    </row>
    <row r="456" spans="1:13" ht="18" customHeight="1" x14ac:dyDescent="0.15">
      <c r="A456" s="95" t="s">
        <v>691</v>
      </c>
      <c r="B456" s="85" t="s">
        <v>1133</v>
      </c>
      <c r="C456" s="81" t="s">
        <v>694</v>
      </c>
      <c r="D456" s="109">
        <v>25</v>
      </c>
      <c r="E456" s="82" t="s">
        <v>2795</v>
      </c>
      <c r="F456" s="82" t="s">
        <v>2796</v>
      </c>
      <c r="G456" s="82" t="s">
        <v>2797</v>
      </c>
      <c r="H456" s="82"/>
      <c r="I456" s="84" t="str">
        <f t="shared" si="27"/>
        <v>Soi-même</v>
      </c>
      <c r="J456" s="177" t="str">
        <f t="shared" si="28"/>
        <v>Diamètre</v>
      </c>
      <c r="K456" s="84" t="str">
        <f t="shared" si="31"/>
        <v>Individu</v>
      </c>
      <c r="L456" s="83" t="s">
        <v>1867</v>
      </c>
      <c r="M456" s="183">
        <v>50</v>
      </c>
    </row>
    <row r="457" spans="1:13" ht="18" customHeight="1" x14ac:dyDescent="0.15">
      <c r="A457" s="95" t="s">
        <v>691</v>
      </c>
      <c r="B457" s="85" t="s">
        <v>1133</v>
      </c>
      <c r="C457" s="81"/>
      <c r="D457" s="109">
        <v>25</v>
      </c>
      <c r="E457" s="82" t="s">
        <v>2785</v>
      </c>
      <c r="F457" s="82" t="s">
        <v>2786</v>
      </c>
      <c r="G457" s="82" t="s">
        <v>2787</v>
      </c>
      <c r="H457" s="82"/>
      <c r="I457" s="84" t="str">
        <f t="shared" si="27"/>
        <v>Voix</v>
      </c>
      <c r="J457" s="177" t="str">
        <f t="shared" si="28"/>
        <v>Concentration</v>
      </c>
      <c r="K457" s="84" t="str">
        <f t="shared" si="31"/>
        <v>Groupe</v>
      </c>
      <c r="L457" s="83" t="s">
        <v>1867</v>
      </c>
      <c r="M457" s="183">
        <v>39</v>
      </c>
    </row>
    <row r="458" spans="1:13" ht="18" customHeight="1" x14ac:dyDescent="0.15">
      <c r="A458" s="95" t="s">
        <v>691</v>
      </c>
      <c r="B458" s="85" t="s">
        <v>1133</v>
      </c>
      <c r="C458" s="81"/>
      <c r="D458" s="109">
        <v>30</v>
      </c>
      <c r="E458" s="82" t="s">
        <v>890</v>
      </c>
      <c r="F458" s="82" t="s">
        <v>891</v>
      </c>
      <c r="G458" s="82" t="s">
        <v>892</v>
      </c>
      <c r="H458" s="82" t="s">
        <v>893</v>
      </c>
      <c r="I458" s="84" t="str">
        <f t="shared" si="27"/>
        <v>Voix</v>
      </c>
      <c r="J458" s="177" t="str">
        <f t="shared" si="28"/>
        <v>Concentration</v>
      </c>
      <c r="K458" s="84" t="str">
        <f t="shared" si="31"/>
        <v>Individu</v>
      </c>
      <c r="L458" s="83" t="s">
        <v>1633</v>
      </c>
      <c r="M458" s="183">
        <v>139</v>
      </c>
    </row>
    <row r="459" spans="1:13" ht="18" customHeight="1" x14ac:dyDescent="0.15">
      <c r="A459" s="95" t="s">
        <v>691</v>
      </c>
      <c r="B459" s="85" t="s">
        <v>1133</v>
      </c>
      <c r="C459" s="81"/>
      <c r="D459" s="109">
        <v>30</v>
      </c>
      <c r="E459" s="82" t="s">
        <v>2798</v>
      </c>
      <c r="F459" s="82" t="s">
        <v>2799</v>
      </c>
      <c r="G459" s="82" t="s">
        <v>2800</v>
      </c>
      <c r="H459" s="82"/>
      <c r="I459" s="84" t="str">
        <f t="shared" si="27"/>
        <v>Toucher</v>
      </c>
      <c r="J459" s="177" t="str">
        <f t="shared" si="28"/>
        <v>Anneau</v>
      </c>
      <c r="K459" s="84" t="s">
        <v>681</v>
      </c>
      <c r="L459" s="83" t="s">
        <v>1867</v>
      </c>
      <c r="M459" s="183">
        <v>40</v>
      </c>
    </row>
    <row r="460" spans="1:13" ht="18" customHeight="1" x14ac:dyDescent="0.15">
      <c r="A460" s="95" t="s">
        <v>691</v>
      </c>
      <c r="B460" s="85" t="s">
        <v>1133</v>
      </c>
      <c r="C460" s="81"/>
      <c r="D460" s="109">
        <v>35</v>
      </c>
      <c r="E460" s="82" t="s">
        <v>3608</v>
      </c>
      <c r="F460" s="82" t="s">
        <v>3609</v>
      </c>
      <c r="G460" s="82" t="s">
        <v>3610</v>
      </c>
      <c r="H460" s="82"/>
      <c r="I460" s="84" t="str">
        <f t="shared" si="27"/>
        <v>Soi-même</v>
      </c>
      <c r="J460" s="177" t="str">
        <f t="shared" si="28"/>
        <v>A/C</v>
      </c>
      <c r="K460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Structure</v>
      </c>
      <c r="L460" s="83" t="s">
        <v>1983</v>
      </c>
      <c r="M460" s="183">
        <v>55</v>
      </c>
    </row>
    <row r="461" spans="1:13" ht="18" customHeight="1" x14ac:dyDescent="0.15">
      <c r="A461" s="95" t="s">
        <v>691</v>
      </c>
      <c r="B461" s="85" t="s">
        <v>1133</v>
      </c>
      <c r="C461" s="87" t="s">
        <v>1682</v>
      </c>
      <c r="D461" s="109">
        <v>45</v>
      </c>
      <c r="E461" s="82" t="s">
        <v>894</v>
      </c>
      <c r="F461" s="82" t="s">
        <v>895</v>
      </c>
      <c r="G461" s="82" t="s">
        <v>896</v>
      </c>
      <c r="H461" s="82"/>
      <c r="I461" s="84" t="str">
        <f t="shared" si="27"/>
        <v>Toucher</v>
      </c>
      <c r="J461" s="177" t="str">
        <f t="shared" si="28"/>
        <v>Lune</v>
      </c>
      <c r="K461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Zone</v>
      </c>
      <c r="L461" s="83" t="s">
        <v>1633</v>
      </c>
      <c r="M461" s="183">
        <v>139</v>
      </c>
    </row>
    <row r="462" spans="1:13" ht="24.75" customHeight="1" x14ac:dyDescent="0.15">
      <c r="A462" s="95" t="s">
        <v>691</v>
      </c>
      <c r="B462" s="85" t="s">
        <v>1133</v>
      </c>
      <c r="C462" s="81" t="s">
        <v>733</v>
      </c>
      <c r="D462" s="109">
        <v>55</v>
      </c>
      <c r="E462" s="82" t="s">
        <v>2804</v>
      </c>
      <c r="F462" s="82" t="s">
        <v>2801</v>
      </c>
      <c r="G462" s="82" t="s">
        <v>2802</v>
      </c>
      <c r="H462" s="82" t="s">
        <v>2803</v>
      </c>
      <c r="I462" s="84" t="str">
        <f t="shared" si="27"/>
        <v>Voix</v>
      </c>
      <c r="J462" s="177" t="str">
        <f t="shared" si="28"/>
        <v>A/C</v>
      </c>
      <c r="K462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462" s="83" t="s">
        <v>1867</v>
      </c>
      <c r="M462" s="183">
        <v>40</v>
      </c>
    </row>
    <row r="463" spans="1:13" ht="18" customHeight="1" x14ac:dyDescent="0.15">
      <c r="A463" s="95"/>
      <c r="B463" s="85"/>
      <c r="C463" s="81"/>
      <c r="D463" s="109"/>
      <c r="E463" s="82"/>
      <c r="F463" s="82"/>
      <c r="G463" s="82"/>
      <c r="H463" s="82"/>
      <c r="I463" s="84"/>
      <c r="J463" s="177"/>
      <c r="K463" s="84"/>
      <c r="L463" s="83"/>
      <c r="M463" s="183"/>
    </row>
    <row r="464" spans="1:13" ht="18" customHeight="1" x14ac:dyDescent="0.15">
      <c r="A464" s="95"/>
      <c r="B464" s="85"/>
      <c r="C464" s="81"/>
      <c r="D464" s="109"/>
      <c r="E464" s="82"/>
      <c r="F464" s="82"/>
      <c r="G464" s="82"/>
      <c r="H464" s="82"/>
      <c r="I464" s="84"/>
      <c r="J464" s="177"/>
      <c r="K464" s="84"/>
      <c r="L464" s="83"/>
      <c r="M464" s="183"/>
    </row>
    <row r="465" spans="1:13" ht="18" customHeight="1" x14ac:dyDescent="0.15">
      <c r="A465" s="95"/>
      <c r="B465" s="85"/>
      <c r="C465" s="81"/>
      <c r="D465" s="109"/>
      <c r="E465" s="82"/>
      <c r="F465" s="82"/>
      <c r="G465" s="82"/>
      <c r="H465" s="82"/>
      <c r="I465" s="84"/>
      <c r="J465" s="177"/>
      <c r="K465" s="84"/>
      <c r="L465" s="83"/>
      <c r="M465" s="183"/>
    </row>
    <row r="466" spans="1:13" ht="18" customHeight="1" x14ac:dyDescent="0.15">
      <c r="A466" s="95"/>
      <c r="B466" s="85"/>
      <c r="C466" s="81"/>
      <c r="D466" s="109"/>
      <c r="E466" s="82"/>
      <c r="F466" s="82"/>
      <c r="G466" s="82"/>
      <c r="H466" s="82"/>
      <c r="I466" s="84"/>
      <c r="J466" s="177"/>
      <c r="K466" s="84"/>
      <c r="L466" s="83"/>
      <c r="M466" s="183"/>
    </row>
    <row r="467" spans="1:13" ht="18" customHeight="1" x14ac:dyDescent="0.15">
      <c r="A467" s="95"/>
      <c r="B467" s="85"/>
      <c r="C467" s="81"/>
      <c r="D467" s="109"/>
      <c r="E467" s="82"/>
      <c r="F467" s="82"/>
      <c r="G467" s="82"/>
      <c r="H467" s="82"/>
      <c r="I467" s="84"/>
      <c r="J467" s="177"/>
      <c r="K467" s="84"/>
      <c r="L467" s="83"/>
      <c r="M467" s="183"/>
    </row>
    <row r="468" spans="1:13" ht="18" customHeight="1" x14ac:dyDescent="0.15">
      <c r="A468" s="95"/>
      <c r="B468" s="85"/>
      <c r="C468" s="81"/>
      <c r="D468" s="109"/>
      <c r="E468" s="82"/>
      <c r="F468" s="82"/>
      <c r="G468" s="82"/>
      <c r="H468" s="82"/>
      <c r="I468" s="84"/>
      <c r="J468" s="177"/>
      <c r="K468" s="84"/>
      <c r="L468" s="83"/>
      <c r="M468" s="183"/>
    </row>
    <row r="469" spans="1:13" ht="18" customHeight="1" x14ac:dyDescent="0.15">
      <c r="A469" s="95"/>
      <c r="B469" s="85"/>
      <c r="C469" s="81"/>
      <c r="D469" s="109"/>
      <c r="E469" s="82"/>
      <c r="F469" s="82"/>
      <c r="G469" s="82"/>
      <c r="H469" s="82"/>
      <c r="I469" s="84"/>
      <c r="J469" s="177"/>
      <c r="K469" s="84"/>
      <c r="L469" s="83"/>
      <c r="M469" s="183"/>
    </row>
    <row r="470" spans="1:13" ht="18" customHeight="1" x14ac:dyDescent="0.15">
      <c r="A470" s="95"/>
      <c r="B470" s="85"/>
      <c r="C470" s="81"/>
      <c r="D470" s="109"/>
      <c r="E470" s="82"/>
      <c r="F470" s="82"/>
      <c r="G470" s="82"/>
      <c r="H470" s="82"/>
      <c r="I470" s="84"/>
      <c r="J470" s="177"/>
      <c r="K470" s="84"/>
      <c r="L470" s="83"/>
      <c r="M470" s="183"/>
    </row>
    <row r="471" spans="1:13" ht="18" customHeight="1" x14ac:dyDescent="0.15">
      <c r="A471" s="95"/>
      <c r="B471" s="85"/>
      <c r="C471" s="81"/>
      <c r="D471" s="109"/>
      <c r="E471" s="82"/>
      <c r="F471" s="82"/>
      <c r="G471" s="82"/>
      <c r="H471" s="82"/>
      <c r="I471" s="84"/>
      <c r="J471" s="177"/>
      <c r="K471" s="84"/>
      <c r="L471" s="83"/>
      <c r="M471" s="183"/>
    </row>
    <row r="472" spans="1:13" ht="18" customHeight="1" x14ac:dyDescent="0.15">
      <c r="A472" s="95"/>
      <c r="B472" s="85"/>
      <c r="C472" s="81"/>
      <c r="D472" s="109"/>
      <c r="E472" s="82"/>
      <c r="F472" s="82"/>
      <c r="G472" s="82"/>
      <c r="H472" s="82"/>
      <c r="I472" s="84"/>
      <c r="J472" s="177"/>
      <c r="K472" s="84"/>
      <c r="L472" s="83"/>
      <c r="M472" s="183"/>
    </row>
    <row r="473" spans="1:13" ht="18" customHeight="1" x14ac:dyDescent="0.15">
      <c r="A473" s="95"/>
      <c r="B473" s="85"/>
      <c r="C473" s="81"/>
      <c r="D473" s="109"/>
      <c r="E473" s="82"/>
      <c r="F473" s="82"/>
      <c r="G473" s="82"/>
      <c r="H473" s="82"/>
      <c r="I473" s="84"/>
      <c r="J473" s="177"/>
      <c r="K473" s="84"/>
      <c r="L473" s="83"/>
      <c r="M473" s="183"/>
    </row>
    <row r="474" spans="1:13" ht="18" customHeight="1" x14ac:dyDescent="0.15">
      <c r="A474" s="95"/>
      <c r="B474" s="85"/>
      <c r="C474" s="81"/>
      <c r="D474" s="109"/>
      <c r="E474" s="82"/>
      <c r="F474" s="82"/>
      <c r="G474" s="82"/>
      <c r="H474" s="82"/>
      <c r="I474" s="84"/>
      <c r="J474" s="177"/>
      <c r="K474" s="84"/>
      <c r="L474" s="83"/>
      <c r="M474" s="183"/>
    </row>
    <row r="475" spans="1:13" ht="18" customHeight="1" x14ac:dyDescent="0.15">
      <c r="A475" s="95"/>
      <c r="B475" s="85"/>
      <c r="C475" s="81"/>
      <c r="D475" s="109"/>
      <c r="E475" s="82"/>
      <c r="F475" s="82"/>
      <c r="G475" s="82"/>
      <c r="H475" s="82"/>
      <c r="I475" s="84"/>
      <c r="J475" s="177"/>
      <c r="K475" s="84"/>
      <c r="L475" s="83"/>
      <c r="M475" s="183"/>
    </row>
    <row r="476" spans="1:13" ht="18" customHeight="1" x14ac:dyDescent="0.15">
      <c r="A476" s="95"/>
      <c r="B476" s="85"/>
      <c r="C476" s="81"/>
      <c r="D476" s="109"/>
      <c r="E476" s="82"/>
      <c r="F476" s="82"/>
      <c r="G476" s="82"/>
      <c r="H476" s="82"/>
      <c r="I476" s="84"/>
      <c r="J476" s="177"/>
      <c r="K476" s="84"/>
      <c r="L476" s="83"/>
      <c r="M476" s="183"/>
    </row>
    <row r="477" spans="1:13" ht="18" customHeight="1" x14ac:dyDescent="0.15">
      <c r="A477" s="95"/>
      <c r="B477" s="85"/>
      <c r="C477" s="81"/>
      <c r="D477" s="109"/>
      <c r="E477" s="82"/>
      <c r="F477" s="82"/>
      <c r="G477" s="82"/>
      <c r="H477" s="82"/>
      <c r="I477" s="84"/>
      <c r="J477" s="177"/>
      <c r="K477" s="84"/>
      <c r="L477" s="83"/>
      <c r="M477" s="183"/>
    </row>
    <row r="478" spans="1:13" ht="18" customHeight="1" thickBot="1" x14ac:dyDescent="0.2">
      <c r="A478" s="250"/>
      <c r="B478" s="168"/>
      <c r="C478" s="169"/>
      <c r="D478" s="170"/>
      <c r="E478" s="171"/>
      <c r="F478" s="171"/>
      <c r="G478" s="171"/>
      <c r="H478" s="171"/>
      <c r="I478" s="173"/>
      <c r="J478" s="180"/>
      <c r="K478" s="173"/>
      <c r="L478" s="172"/>
      <c r="M478" s="185"/>
    </row>
    <row r="479" spans="1:13" ht="18" customHeight="1" thickBot="1" x14ac:dyDescent="0.2">
      <c r="A479" s="193"/>
      <c r="B479" s="194"/>
      <c r="C479" s="194"/>
      <c r="D479" s="195"/>
      <c r="E479" s="194"/>
      <c r="F479" s="196" t="s">
        <v>1935</v>
      </c>
      <c r="G479" s="194"/>
      <c r="H479" s="194"/>
      <c r="I479" s="197"/>
      <c r="J479" s="197"/>
      <c r="K479" s="197"/>
      <c r="L479" s="194"/>
      <c r="M479" s="198"/>
    </row>
    <row r="480" spans="1:13" ht="16.5" customHeight="1" x14ac:dyDescent="0.15">
      <c r="A480" s="144" t="s">
        <v>692</v>
      </c>
      <c r="B480" s="120" t="s">
        <v>1130</v>
      </c>
      <c r="C480" s="121"/>
      <c r="D480" s="122">
        <v>3</v>
      </c>
      <c r="E480" s="123" t="s">
        <v>897</v>
      </c>
      <c r="F480" s="123" t="s">
        <v>899</v>
      </c>
      <c r="G480" s="123" t="s">
        <v>898</v>
      </c>
      <c r="H480" s="123"/>
      <c r="I480" s="125" t="str">
        <f t="shared" si="27"/>
        <v>Toucher</v>
      </c>
      <c r="J480" s="178" t="str">
        <f t="shared" si="28"/>
        <v>Concentration</v>
      </c>
      <c r="K480" s="125" t="str">
        <f t="shared" ref="K480:K490" si="32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480" s="124" t="s">
        <v>1633</v>
      </c>
      <c r="M480" s="182">
        <v>139</v>
      </c>
    </row>
    <row r="481" spans="1:13" ht="16.5" customHeight="1" x14ac:dyDescent="0.15">
      <c r="A481" s="100" t="s">
        <v>692</v>
      </c>
      <c r="B481" s="80" t="s">
        <v>1130</v>
      </c>
      <c r="C481" s="81"/>
      <c r="D481" s="109">
        <v>5</v>
      </c>
      <c r="E481" s="82" t="s">
        <v>900</v>
      </c>
      <c r="F481" s="82" t="s">
        <v>901</v>
      </c>
      <c r="G481" s="82" t="s">
        <v>1559</v>
      </c>
      <c r="H481" s="82"/>
      <c r="I481" s="84" t="str">
        <f t="shared" si="27"/>
        <v>Toucher</v>
      </c>
      <c r="J481" s="177" t="str">
        <f t="shared" si="28"/>
        <v>Concentration</v>
      </c>
      <c r="K481" s="84" t="str">
        <f t="shared" si="32"/>
        <v>Individu</v>
      </c>
      <c r="L481" s="83" t="s">
        <v>1633</v>
      </c>
      <c r="M481" s="183">
        <v>139</v>
      </c>
    </row>
    <row r="482" spans="1:13" ht="18" customHeight="1" x14ac:dyDescent="0.15">
      <c r="A482" s="100" t="s">
        <v>692</v>
      </c>
      <c r="B482" s="80" t="s">
        <v>1130</v>
      </c>
      <c r="C482" s="81"/>
      <c r="D482" s="109">
        <v>5</v>
      </c>
      <c r="E482" s="82" t="s">
        <v>2805</v>
      </c>
      <c r="F482" s="82" t="s">
        <v>2806</v>
      </c>
      <c r="G482" s="82" t="s">
        <v>2807</v>
      </c>
      <c r="H482" s="82"/>
      <c r="I482" s="84" t="str">
        <f t="shared" si="27"/>
        <v>Toucher</v>
      </c>
      <c r="J482" s="177" t="str">
        <f t="shared" si="28"/>
        <v>A/C</v>
      </c>
      <c r="K482" s="84" t="str">
        <f t="shared" si="32"/>
        <v>Individu</v>
      </c>
      <c r="L482" s="83" t="s">
        <v>1867</v>
      </c>
      <c r="M482" s="183">
        <v>110</v>
      </c>
    </row>
    <row r="483" spans="1:13" ht="16.5" customHeight="1" x14ac:dyDescent="0.15">
      <c r="A483" s="100" t="s">
        <v>692</v>
      </c>
      <c r="B483" s="80" t="s">
        <v>1130</v>
      </c>
      <c r="C483" s="81"/>
      <c r="D483" s="109">
        <v>5</v>
      </c>
      <c r="E483" s="82" t="s">
        <v>2808</v>
      </c>
      <c r="F483" s="82" t="s">
        <v>2809</v>
      </c>
      <c r="G483" s="82" t="s">
        <v>2807</v>
      </c>
      <c r="H483" s="82"/>
      <c r="I483" s="84" t="str">
        <f t="shared" si="27"/>
        <v>Toucher</v>
      </c>
      <c r="J483" s="177" t="str">
        <f t="shared" si="28"/>
        <v>A/C</v>
      </c>
      <c r="K483" s="84" t="str">
        <f t="shared" si="32"/>
        <v>Individu</v>
      </c>
      <c r="L483" s="83" t="s">
        <v>1867</v>
      </c>
      <c r="M483" s="183">
        <v>30</v>
      </c>
    </row>
    <row r="484" spans="1:13" ht="16.5" customHeight="1" x14ac:dyDescent="0.15">
      <c r="A484" s="100" t="s">
        <v>692</v>
      </c>
      <c r="B484" s="80" t="s">
        <v>1130</v>
      </c>
      <c r="C484" s="81"/>
      <c r="D484" s="109">
        <v>5</v>
      </c>
      <c r="E484" s="82" t="s">
        <v>2810</v>
      </c>
      <c r="F484" s="82" t="s">
        <v>2811</v>
      </c>
      <c r="G484" s="82" t="s">
        <v>1559</v>
      </c>
      <c r="H484" s="82"/>
      <c r="I484" s="84" t="str">
        <f t="shared" si="27"/>
        <v>Toucher</v>
      </c>
      <c r="J484" s="177" t="str">
        <f t="shared" si="28"/>
        <v>Concentration</v>
      </c>
      <c r="K484" s="84" t="str">
        <f t="shared" si="32"/>
        <v>Individu</v>
      </c>
      <c r="L484" s="83" t="s">
        <v>1867</v>
      </c>
      <c r="M484" s="183">
        <v>75</v>
      </c>
    </row>
    <row r="485" spans="1:13" ht="16.5" customHeight="1" x14ac:dyDescent="0.15">
      <c r="A485" s="100" t="s">
        <v>692</v>
      </c>
      <c r="B485" s="80" t="s">
        <v>1130</v>
      </c>
      <c r="C485" s="81"/>
      <c r="D485" s="109">
        <v>10</v>
      </c>
      <c r="E485" s="82" t="s">
        <v>902</v>
      </c>
      <c r="F485" s="82" t="s">
        <v>903</v>
      </c>
      <c r="G485" s="82" t="s">
        <v>1533</v>
      </c>
      <c r="H485" s="82"/>
      <c r="I485" s="84" t="str">
        <f t="shared" ref="I485:I548" si="33">IF(IFERROR(SEARCH("toucher",$G485:$G485),FALSE),"Toucher",IF(IFERROR(SEARCH("regard",$G485:$G485),FALSE),"Regard",IF(IFERROR(SEARCH("voix",$G485:$G485),FALSE),"Voix",IF(IFERROR(SEARCH("lien",$G485:$G485),FALSE),"Lien mystique",IF(IFERROR(SEARCH("vue",$G485:$G485),FALSE),"Vue","Soi-même")))))</f>
        <v>Voix</v>
      </c>
      <c r="J485" s="177" t="str">
        <f t="shared" ref="J485:J548" si="34">IF(IFERROR(SEARCH("A/C",$G485:$G485),FALSE),"A/C",IF(IFERROR(SEARCH("lune",$G485:$G485),FALSE),"Lune",IF(IFERROR(SEARCH("concentration",$G485:$G485),FALSE),"Concentration",IF(IFERROR(SEARCH("diamètre",$G485:$G485),FALSE),"Diamètre",IF(IFERROR(SEARCH("année",$G485:$G485),FALSE),"Année",IF(IFERROR(SEARCH("anneau",$G485:$G485),FALSE),"Anneau","Instant"))))))</f>
        <v>Instant</v>
      </c>
      <c r="K485" s="84" t="str">
        <f t="shared" si="32"/>
        <v>Individu</v>
      </c>
      <c r="L485" s="83" t="s">
        <v>1633</v>
      </c>
      <c r="M485" s="183">
        <v>140</v>
      </c>
    </row>
    <row r="486" spans="1:13" ht="18" customHeight="1" x14ac:dyDescent="0.15">
      <c r="A486" s="100" t="s">
        <v>692</v>
      </c>
      <c r="B486" s="80" t="s">
        <v>1130</v>
      </c>
      <c r="C486" s="81"/>
      <c r="D486" s="109">
        <v>10</v>
      </c>
      <c r="E486" s="82" t="s">
        <v>904</v>
      </c>
      <c r="F486" s="82" t="s">
        <v>905</v>
      </c>
      <c r="G486" s="82" t="s">
        <v>1456</v>
      </c>
      <c r="H486" s="82"/>
      <c r="I486" s="84" t="str">
        <f t="shared" si="33"/>
        <v>Toucher</v>
      </c>
      <c r="J486" s="177" t="str">
        <f t="shared" si="34"/>
        <v>Concentration</v>
      </c>
      <c r="K486" s="84" t="str">
        <f t="shared" si="32"/>
        <v>Individu</v>
      </c>
      <c r="L486" s="83" t="s">
        <v>1633</v>
      </c>
      <c r="M486" s="183">
        <v>140</v>
      </c>
    </row>
    <row r="487" spans="1:13" ht="16.5" customHeight="1" x14ac:dyDescent="0.15">
      <c r="A487" s="100" t="s">
        <v>692</v>
      </c>
      <c r="B487" s="80" t="s">
        <v>1130</v>
      </c>
      <c r="C487" s="81"/>
      <c r="D487" s="109">
        <v>10</v>
      </c>
      <c r="E487" s="82" t="s">
        <v>2812</v>
      </c>
      <c r="F487" s="82" t="s">
        <v>2813</v>
      </c>
      <c r="G487" s="82" t="s">
        <v>2814</v>
      </c>
      <c r="H487" s="82"/>
      <c r="I487" s="84" t="str">
        <f t="shared" si="33"/>
        <v>Toucher</v>
      </c>
      <c r="J487" s="177" t="str">
        <f t="shared" si="34"/>
        <v>A/C</v>
      </c>
      <c r="K487" s="84" t="str">
        <f t="shared" si="32"/>
        <v>Part</v>
      </c>
      <c r="L487" s="83" t="s">
        <v>1867</v>
      </c>
      <c r="M487" s="183">
        <v>40</v>
      </c>
    </row>
    <row r="488" spans="1:13" ht="16.5" customHeight="1" x14ac:dyDescent="0.15">
      <c r="A488" s="100" t="s">
        <v>692</v>
      </c>
      <c r="B488" s="80" t="s">
        <v>1130</v>
      </c>
      <c r="C488" s="81"/>
      <c r="D488" s="109">
        <v>15</v>
      </c>
      <c r="E488" s="82" t="s">
        <v>906</v>
      </c>
      <c r="F488" s="82" t="s">
        <v>907</v>
      </c>
      <c r="G488" s="82" t="s">
        <v>3629</v>
      </c>
      <c r="H488" s="82"/>
      <c r="I488" s="84" t="str">
        <f t="shared" si="33"/>
        <v>Toucher</v>
      </c>
      <c r="J488" s="177" t="str">
        <f t="shared" si="34"/>
        <v>Diamètre</v>
      </c>
      <c r="K488" s="84" t="str">
        <f t="shared" si="32"/>
        <v>Individu</v>
      </c>
      <c r="L488" s="83" t="s">
        <v>1633</v>
      </c>
      <c r="M488" s="183">
        <v>140</v>
      </c>
    </row>
    <row r="489" spans="1:13" ht="16.5" customHeight="1" x14ac:dyDescent="0.15">
      <c r="A489" s="100" t="s">
        <v>692</v>
      </c>
      <c r="B489" s="80" t="s">
        <v>1130</v>
      </c>
      <c r="C489" s="81"/>
      <c r="D489" s="109">
        <v>15</v>
      </c>
      <c r="E489" s="82" t="s">
        <v>908</v>
      </c>
      <c r="F489" s="82" t="s">
        <v>1751</v>
      </c>
      <c r="G489" s="82" t="s">
        <v>1643</v>
      </c>
      <c r="H489" s="82"/>
      <c r="I489" s="84" t="str">
        <f t="shared" si="33"/>
        <v>Voix</v>
      </c>
      <c r="J489" s="177" t="str">
        <f t="shared" si="34"/>
        <v>Instant</v>
      </c>
      <c r="K489" s="84" t="str">
        <f t="shared" si="32"/>
        <v>Individu</v>
      </c>
      <c r="L489" s="83" t="s">
        <v>1633</v>
      </c>
      <c r="M489" s="183">
        <v>140</v>
      </c>
    </row>
    <row r="490" spans="1:13" ht="16.5" customHeight="1" x14ac:dyDescent="0.15">
      <c r="A490" s="100" t="s">
        <v>692</v>
      </c>
      <c r="B490" s="80" t="s">
        <v>1130</v>
      </c>
      <c r="C490" s="81"/>
      <c r="D490" s="109">
        <v>15</v>
      </c>
      <c r="E490" s="82" t="s">
        <v>2496</v>
      </c>
      <c r="F490" s="82" t="s">
        <v>2497</v>
      </c>
      <c r="G490" s="82" t="s">
        <v>1643</v>
      </c>
      <c r="H490" s="82"/>
      <c r="I490" s="84" t="str">
        <f t="shared" si="33"/>
        <v>Voix</v>
      </c>
      <c r="J490" s="177" t="str">
        <f t="shared" si="34"/>
        <v>Instant</v>
      </c>
      <c r="K490" s="84" t="str">
        <f t="shared" si="32"/>
        <v>Individu</v>
      </c>
      <c r="L490" s="83" t="s">
        <v>2386</v>
      </c>
      <c r="M490" s="183">
        <v>66</v>
      </c>
    </row>
    <row r="491" spans="1:13" ht="16.5" customHeight="1" x14ac:dyDescent="0.15">
      <c r="A491" s="100" t="s">
        <v>692</v>
      </c>
      <c r="B491" s="80" t="s">
        <v>1130</v>
      </c>
      <c r="C491" s="81"/>
      <c r="D491" s="109">
        <v>15</v>
      </c>
      <c r="E491" s="82" t="s">
        <v>2526</v>
      </c>
      <c r="F491" s="82" t="s">
        <v>2527</v>
      </c>
      <c r="G491" s="82" t="s">
        <v>2528</v>
      </c>
      <c r="H491" s="82"/>
      <c r="I491" s="84" t="str">
        <f t="shared" si="33"/>
        <v>Toucher</v>
      </c>
      <c r="J491" s="177" t="str">
        <f t="shared" si="34"/>
        <v>Anneau</v>
      </c>
      <c r="K491" s="84" t="s">
        <v>681</v>
      </c>
      <c r="L491" s="83" t="s">
        <v>1437</v>
      </c>
      <c r="M491" s="183">
        <v>96</v>
      </c>
    </row>
    <row r="492" spans="1:13" ht="16.5" customHeight="1" x14ac:dyDescent="0.15">
      <c r="A492" s="100" t="s">
        <v>692</v>
      </c>
      <c r="B492" s="80" t="s">
        <v>1130</v>
      </c>
      <c r="C492" s="81"/>
      <c r="D492" s="109">
        <v>15</v>
      </c>
      <c r="E492" s="82" t="s">
        <v>3365</v>
      </c>
      <c r="F492" s="82" t="s">
        <v>3367</v>
      </c>
      <c r="G492" s="82" t="s">
        <v>3368</v>
      </c>
      <c r="H492" s="82" t="s">
        <v>3366</v>
      </c>
      <c r="I492" s="84" t="str">
        <f t="shared" si="33"/>
        <v>Toucher</v>
      </c>
      <c r="J492" s="177" t="str">
        <f t="shared" si="34"/>
        <v>Anneau</v>
      </c>
      <c r="K492" s="84" t="s">
        <v>681</v>
      </c>
      <c r="L492" s="83" t="s">
        <v>1887</v>
      </c>
      <c r="M492" s="183">
        <v>36</v>
      </c>
    </row>
    <row r="493" spans="1:13" ht="18" customHeight="1" x14ac:dyDescent="0.15">
      <c r="A493" s="100" t="s">
        <v>692</v>
      </c>
      <c r="B493" s="80" t="s">
        <v>1130</v>
      </c>
      <c r="C493" s="81"/>
      <c r="D493" s="109">
        <v>15</v>
      </c>
      <c r="E493" s="82" t="s">
        <v>2815</v>
      </c>
      <c r="F493" s="82" t="s">
        <v>2817</v>
      </c>
      <c r="G493" s="82" t="s">
        <v>3630</v>
      </c>
      <c r="H493" s="82" t="s">
        <v>2816</v>
      </c>
      <c r="I493" s="84" t="str">
        <f t="shared" si="33"/>
        <v>Soi-même</v>
      </c>
      <c r="J493" s="177" t="str">
        <f t="shared" si="34"/>
        <v>Diamètre</v>
      </c>
      <c r="K493" s="84" t="str">
        <f t="shared" ref="K493:K523" si="35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493" s="83" t="s">
        <v>1867</v>
      </c>
      <c r="M493" s="183">
        <v>110</v>
      </c>
    </row>
    <row r="494" spans="1:13" ht="16.5" customHeight="1" x14ac:dyDescent="0.15">
      <c r="A494" s="100" t="s">
        <v>692</v>
      </c>
      <c r="B494" s="80" t="s">
        <v>1130</v>
      </c>
      <c r="C494" s="81"/>
      <c r="D494" s="109">
        <v>20</v>
      </c>
      <c r="E494" s="82" t="s">
        <v>1752</v>
      </c>
      <c r="F494" s="82" t="s">
        <v>1753</v>
      </c>
      <c r="G494" s="82" t="s">
        <v>1754</v>
      </c>
      <c r="H494" s="82"/>
      <c r="I494" s="84" t="str">
        <f t="shared" si="33"/>
        <v>Voix</v>
      </c>
      <c r="J494" s="177" t="str">
        <f t="shared" si="34"/>
        <v>Instant</v>
      </c>
      <c r="K494" s="84" t="str">
        <f t="shared" si="35"/>
        <v>Individu</v>
      </c>
      <c r="L494" s="83" t="s">
        <v>1633</v>
      </c>
      <c r="M494" s="183">
        <v>140</v>
      </c>
    </row>
    <row r="495" spans="1:13" ht="18" customHeight="1" x14ac:dyDescent="0.15">
      <c r="A495" s="100" t="s">
        <v>692</v>
      </c>
      <c r="B495" s="80" t="s">
        <v>1130</v>
      </c>
      <c r="C495" s="81"/>
      <c r="D495" s="109">
        <v>20</v>
      </c>
      <c r="E495" s="82" t="s">
        <v>2818</v>
      </c>
      <c r="F495" s="82" t="s">
        <v>2819</v>
      </c>
      <c r="G495" s="82" t="s">
        <v>1144</v>
      </c>
      <c r="H495" s="82" t="s">
        <v>2820</v>
      </c>
      <c r="I495" s="84" t="str">
        <f t="shared" si="33"/>
        <v>Toucher</v>
      </c>
      <c r="J495" s="177" t="str">
        <f t="shared" si="34"/>
        <v>Lune</v>
      </c>
      <c r="K495" s="84" t="str">
        <f t="shared" si="35"/>
        <v>Individu</v>
      </c>
      <c r="L495" s="83" t="s">
        <v>1867</v>
      </c>
      <c r="M495" s="183">
        <v>110</v>
      </c>
    </row>
    <row r="496" spans="1:13" ht="18" customHeight="1" x14ac:dyDescent="0.15">
      <c r="A496" s="100" t="s">
        <v>692</v>
      </c>
      <c r="B496" s="80" t="s">
        <v>1130</v>
      </c>
      <c r="C496" s="81"/>
      <c r="D496" s="109">
        <v>25</v>
      </c>
      <c r="E496" s="82" t="s">
        <v>1755</v>
      </c>
      <c r="F496" s="82" t="s">
        <v>1756</v>
      </c>
      <c r="G496" s="82" t="s">
        <v>1757</v>
      </c>
      <c r="H496" s="82"/>
      <c r="I496" s="84" t="str">
        <f t="shared" si="33"/>
        <v>Voix</v>
      </c>
      <c r="J496" s="177" t="str">
        <f t="shared" si="34"/>
        <v>Instant</v>
      </c>
      <c r="K496" s="84" t="str">
        <f t="shared" si="35"/>
        <v>Groupe</v>
      </c>
      <c r="L496" s="83" t="s">
        <v>1633</v>
      </c>
      <c r="M496" s="183">
        <v>140</v>
      </c>
    </row>
    <row r="497" spans="1:13" ht="16.5" customHeight="1" x14ac:dyDescent="0.15">
      <c r="A497" s="100" t="s">
        <v>692</v>
      </c>
      <c r="B497" s="80" t="s">
        <v>1130</v>
      </c>
      <c r="C497" s="85" t="s">
        <v>1133</v>
      </c>
      <c r="D497" s="109">
        <v>25</v>
      </c>
      <c r="E497" s="82" t="s">
        <v>1758</v>
      </c>
      <c r="F497" s="82" t="s">
        <v>1759</v>
      </c>
      <c r="G497" s="82" t="s">
        <v>3740</v>
      </c>
      <c r="H497" s="82"/>
      <c r="I497" s="84" t="str">
        <f t="shared" si="33"/>
        <v>Voix</v>
      </c>
      <c r="J497" s="177" t="str">
        <f t="shared" si="34"/>
        <v>Diamètre</v>
      </c>
      <c r="K497" s="84" t="str">
        <f t="shared" si="35"/>
        <v>Individu</v>
      </c>
      <c r="L497" s="83" t="s">
        <v>1633</v>
      </c>
      <c r="M497" s="183">
        <v>140</v>
      </c>
    </row>
    <row r="498" spans="1:13" ht="18" customHeight="1" x14ac:dyDescent="0.15">
      <c r="A498" s="100" t="s">
        <v>692</v>
      </c>
      <c r="B498" s="80" t="s">
        <v>1130</v>
      </c>
      <c r="C498" s="85"/>
      <c r="D498" s="109">
        <v>30</v>
      </c>
      <c r="E498" s="82" t="s">
        <v>2640</v>
      </c>
      <c r="F498" s="82" t="s">
        <v>2642</v>
      </c>
      <c r="G498" s="82" t="s">
        <v>2641</v>
      </c>
      <c r="H498" s="82" t="s">
        <v>2643</v>
      </c>
      <c r="I498" s="84" t="str">
        <f t="shared" si="33"/>
        <v>Soi-même</v>
      </c>
      <c r="J498" s="177" t="str">
        <f t="shared" si="34"/>
        <v>Concentration</v>
      </c>
      <c r="K498" s="84" t="str">
        <f t="shared" si="35"/>
        <v>Individu</v>
      </c>
      <c r="L498" s="83" t="s">
        <v>1915</v>
      </c>
      <c r="M498" s="183">
        <v>29</v>
      </c>
    </row>
    <row r="499" spans="1:13" ht="18" customHeight="1" x14ac:dyDescent="0.15">
      <c r="A499" s="100" t="s">
        <v>692</v>
      </c>
      <c r="B499" s="80" t="s">
        <v>1130</v>
      </c>
      <c r="C499" s="85"/>
      <c r="D499" s="109">
        <v>30</v>
      </c>
      <c r="E499" s="82" t="s">
        <v>2821</v>
      </c>
      <c r="F499" s="82" t="s">
        <v>2823</v>
      </c>
      <c r="G499" s="82" t="s">
        <v>2822</v>
      </c>
      <c r="H499" s="82"/>
      <c r="I499" s="84" t="str">
        <f t="shared" si="33"/>
        <v>Soi-même</v>
      </c>
      <c r="J499" s="177" t="str">
        <f t="shared" si="34"/>
        <v>Diamètre</v>
      </c>
      <c r="K499" s="84" t="str">
        <f t="shared" si="35"/>
        <v>Individu</v>
      </c>
      <c r="L499" s="83" t="s">
        <v>1867</v>
      </c>
      <c r="M499" s="183">
        <v>111</v>
      </c>
    </row>
    <row r="500" spans="1:13" ht="16.5" customHeight="1" x14ac:dyDescent="0.15">
      <c r="A500" s="100" t="s">
        <v>692</v>
      </c>
      <c r="B500" s="80" t="s">
        <v>1130</v>
      </c>
      <c r="C500" s="81"/>
      <c r="D500" s="109">
        <v>35</v>
      </c>
      <c r="E500" s="82" t="s">
        <v>1760</v>
      </c>
      <c r="F500" s="82" t="s">
        <v>1761</v>
      </c>
      <c r="G500" s="82" t="s">
        <v>1762</v>
      </c>
      <c r="H500" s="82"/>
      <c r="I500" s="84" t="str">
        <f t="shared" si="33"/>
        <v>Voix</v>
      </c>
      <c r="J500" s="177" t="str">
        <f t="shared" si="34"/>
        <v>Instant</v>
      </c>
      <c r="K500" s="84" t="str">
        <f t="shared" si="35"/>
        <v>Individu</v>
      </c>
      <c r="L500" s="83" t="s">
        <v>1633</v>
      </c>
      <c r="M500" s="183">
        <v>140</v>
      </c>
    </row>
    <row r="501" spans="1:13" ht="18" customHeight="1" x14ac:dyDescent="0.15">
      <c r="A501" s="100" t="s">
        <v>692</v>
      </c>
      <c r="B501" s="80" t="s">
        <v>1130</v>
      </c>
      <c r="C501" s="85" t="s">
        <v>1793</v>
      </c>
      <c r="D501" s="109">
        <v>35</v>
      </c>
      <c r="E501" s="82" t="s">
        <v>1763</v>
      </c>
      <c r="F501" s="82" t="s">
        <v>1764</v>
      </c>
      <c r="G501" s="82" t="s">
        <v>1765</v>
      </c>
      <c r="H501" s="82"/>
      <c r="I501" s="84" t="str">
        <f t="shared" si="33"/>
        <v>Voix</v>
      </c>
      <c r="J501" s="177" t="str">
        <f t="shared" si="34"/>
        <v>Concentration</v>
      </c>
      <c r="K501" s="84" t="str">
        <f t="shared" si="35"/>
        <v>Individu</v>
      </c>
      <c r="L501" s="83" t="s">
        <v>1633</v>
      </c>
      <c r="M501" s="183">
        <v>140</v>
      </c>
    </row>
    <row r="502" spans="1:13" ht="18" customHeight="1" x14ac:dyDescent="0.15">
      <c r="A502" s="100" t="s">
        <v>692</v>
      </c>
      <c r="B502" s="80" t="s">
        <v>1130</v>
      </c>
      <c r="C502" s="85"/>
      <c r="D502" s="109">
        <v>40</v>
      </c>
      <c r="E502" s="82" t="s">
        <v>2824</v>
      </c>
      <c r="F502" s="82" t="s">
        <v>2825</v>
      </c>
      <c r="G502" s="82" t="s">
        <v>2826</v>
      </c>
      <c r="H502" s="82"/>
      <c r="I502" s="84" t="str">
        <f t="shared" si="33"/>
        <v>Soi-même</v>
      </c>
      <c r="J502" s="177" t="str">
        <f t="shared" si="34"/>
        <v>Concentration</v>
      </c>
      <c r="K502" s="84" t="str">
        <f t="shared" si="35"/>
        <v>Groupe</v>
      </c>
      <c r="L502" s="83" t="s">
        <v>1867</v>
      </c>
      <c r="M502" s="183">
        <v>111</v>
      </c>
    </row>
    <row r="503" spans="1:13" ht="24.75" customHeight="1" x14ac:dyDescent="0.15">
      <c r="A503" s="100" t="s">
        <v>692</v>
      </c>
      <c r="B503" s="80" t="s">
        <v>1130</v>
      </c>
      <c r="C503" s="85" t="s">
        <v>1133</v>
      </c>
      <c r="D503" s="109">
        <v>45</v>
      </c>
      <c r="E503" s="82" t="s">
        <v>2827</v>
      </c>
      <c r="F503" s="82" t="s">
        <v>2828</v>
      </c>
      <c r="G503" s="82" t="s">
        <v>2829</v>
      </c>
      <c r="H503" s="82"/>
      <c r="I503" s="84" t="str">
        <f t="shared" si="33"/>
        <v>Voix</v>
      </c>
      <c r="J503" s="177" t="str">
        <f t="shared" si="34"/>
        <v>A/C</v>
      </c>
      <c r="K503" s="84" t="str">
        <f t="shared" si="35"/>
        <v>Individu</v>
      </c>
      <c r="L503" s="83" t="s">
        <v>1867</v>
      </c>
      <c r="M503" s="183">
        <v>111</v>
      </c>
    </row>
    <row r="504" spans="1:13" ht="24.75" customHeight="1" x14ac:dyDescent="0.15">
      <c r="A504" s="100" t="s">
        <v>692</v>
      </c>
      <c r="B504" s="80" t="s">
        <v>1130</v>
      </c>
      <c r="C504" s="85"/>
      <c r="D504" s="109">
        <v>50</v>
      </c>
      <c r="E504" s="82" t="s">
        <v>2498</v>
      </c>
      <c r="F504" s="82" t="s">
        <v>2499</v>
      </c>
      <c r="G504" s="82" t="s">
        <v>2500</v>
      </c>
      <c r="H504" s="82"/>
      <c r="I504" s="84" t="str">
        <f t="shared" si="33"/>
        <v>Voix</v>
      </c>
      <c r="J504" s="177" t="str">
        <f t="shared" si="34"/>
        <v>Instant</v>
      </c>
      <c r="K504" s="84" t="str">
        <f t="shared" si="35"/>
        <v>Groupe</v>
      </c>
      <c r="L504" s="83" t="s">
        <v>2386</v>
      </c>
      <c r="M504" s="183">
        <v>66</v>
      </c>
    </row>
    <row r="505" spans="1:13" ht="33.75" customHeight="1" thickBot="1" x14ac:dyDescent="0.2">
      <c r="A505" s="252" t="s">
        <v>692</v>
      </c>
      <c r="B505" s="253" t="s">
        <v>1130</v>
      </c>
      <c r="C505" s="168"/>
      <c r="D505" s="170">
        <v>50</v>
      </c>
      <c r="E505" s="171" t="s">
        <v>2501</v>
      </c>
      <c r="F505" s="171" t="s">
        <v>2502</v>
      </c>
      <c r="G505" s="171" t="s">
        <v>2503</v>
      </c>
      <c r="H505" s="171"/>
      <c r="I505" s="173" t="str">
        <f t="shared" si="33"/>
        <v>Vue</v>
      </c>
      <c r="J505" s="180" t="str">
        <f t="shared" si="34"/>
        <v>Concentration</v>
      </c>
      <c r="K505" s="173" t="str">
        <f t="shared" si="35"/>
        <v>Individu</v>
      </c>
      <c r="L505" s="172" t="s">
        <v>2386</v>
      </c>
      <c r="M505" s="185">
        <v>66</v>
      </c>
    </row>
    <row r="506" spans="1:13" ht="33.75" customHeight="1" x14ac:dyDescent="0.15">
      <c r="A506" s="254" t="s">
        <v>692</v>
      </c>
      <c r="B506" s="255" t="s">
        <v>1130</v>
      </c>
      <c r="C506" s="222"/>
      <c r="D506" s="213">
        <v>50</v>
      </c>
      <c r="E506" s="214" t="s">
        <v>3369</v>
      </c>
      <c r="F506" s="214" t="s">
        <v>3371</v>
      </c>
      <c r="G506" s="214" t="s">
        <v>3370</v>
      </c>
      <c r="H506" s="214" t="s">
        <v>3372</v>
      </c>
      <c r="I506" s="215" t="str">
        <f t="shared" si="33"/>
        <v>Soi-même</v>
      </c>
      <c r="J506" s="216" t="str">
        <f t="shared" si="34"/>
        <v>Instant</v>
      </c>
      <c r="K506" s="215" t="str">
        <f t="shared" si="35"/>
        <v>Individu</v>
      </c>
      <c r="L506" s="217" t="s">
        <v>1887</v>
      </c>
      <c r="M506" s="218">
        <v>37</v>
      </c>
    </row>
    <row r="507" spans="1:13" ht="16.5" customHeight="1" x14ac:dyDescent="0.15">
      <c r="A507" s="100" t="s">
        <v>692</v>
      </c>
      <c r="B507" s="87" t="s">
        <v>1134</v>
      </c>
      <c r="C507" s="81"/>
      <c r="D507" s="109">
        <v>5</v>
      </c>
      <c r="E507" s="82" t="s">
        <v>1766</v>
      </c>
      <c r="F507" s="82" t="s">
        <v>1767</v>
      </c>
      <c r="G507" s="82" t="s">
        <v>1559</v>
      </c>
      <c r="H507" s="82"/>
      <c r="I507" s="84" t="str">
        <f t="shared" si="33"/>
        <v>Toucher</v>
      </c>
      <c r="J507" s="177" t="str">
        <f t="shared" si="34"/>
        <v>Concentration</v>
      </c>
      <c r="K507" s="84" t="str">
        <f t="shared" si="35"/>
        <v>Individu</v>
      </c>
      <c r="L507" s="83" t="s">
        <v>1633</v>
      </c>
      <c r="M507" s="183">
        <v>141</v>
      </c>
    </row>
    <row r="508" spans="1:13" ht="18" customHeight="1" x14ac:dyDescent="0.15">
      <c r="A508" s="100" t="s">
        <v>692</v>
      </c>
      <c r="B508" s="87" t="s">
        <v>1134</v>
      </c>
      <c r="C508" s="81"/>
      <c r="D508" s="109">
        <v>15</v>
      </c>
      <c r="E508" s="82" t="s">
        <v>1768</v>
      </c>
      <c r="F508" s="82" t="s">
        <v>1769</v>
      </c>
      <c r="G508" s="82" t="s">
        <v>1770</v>
      </c>
      <c r="H508" s="82" t="s">
        <v>1772</v>
      </c>
      <c r="I508" s="84" t="str">
        <f t="shared" si="33"/>
        <v>Soi-même</v>
      </c>
      <c r="J508" s="177" t="str">
        <f t="shared" si="34"/>
        <v>Instant</v>
      </c>
      <c r="K508" s="84" t="str">
        <f t="shared" si="35"/>
        <v>Individu</v>
      </c>
      <c r="L508" s="83" t="s">
        <v>1633</v>
      </c>
      <c r="M508" s="183">
        <v>141</v>
      </c>
    </row>
    <row r="509" spans="1:13" ht="16.5" customHeight="1" x14ac:dyDescent="0.15">
      <c r="A509" s="100" t="s">
        <v>692</v>
      </c>
      <c r="B509" s="87" t="s">
        <v>1134</v>
      </c>
      <c r="C509" s="81"/>
      <c r="D509" s="109">
        <v>20</v>
      </c>
      <c r="E509" s="82" t="s">
        <v>1771</v>
      </c>
      <c r="F509" s="82" t="s">
        <v>1773</v>
      </c>
      <c r="G509" s="82" t="s">
        <v>1774</v>
      </c>
      <c r="H509" s="82"/>
      <c r="I509" s="84" t="str">
        <f t="shared" si="33"/>
        <v>Soi-même</v>
      </c>
      <c r="J509" s="177" t="str">
        <f t="shared" si="34"/>
        <v>A/C</v>
      </c>
      <c r="K509" s="84" t="str">
        <f t="shared" si="35"/>
        <v>Individu</v>
      </c>
      <c r="L509" s="83" t="s">
        <v>1633</v>
      </c>
      <c r="M509" s="183">
        <v>141</v>
      </c>
    </row>
    <row r="510" spans="1:13" ht="18" customHeight="1" x14ac:dyDescent="0.15">
      <c r="A510" s="100" t="s">
        <v>692</v>
      </c>
      <c r="B510" s="87" t="s">
        <v>1134</v>
      </c>
      <c r="C510" s="81"/>
      <c r="D510" s="109">
        <v>35</v>
      </c>
      <c r="E510" s="82" t="s">
        <v>1775</v>
      </c>
      <c r="F510" s="82" t="s">
        <v>1791</v>
      </c>
      <c r="G510" s="82" t="s">
        <v>1776</v>
      </c>
      <c r="H510" s="82"/>
      <c r="I510" s="84" t="str">
        <f t="shared" si="33"/>
        <v>Lien mystique</v>
      </c>
      <c r="J510" s="177" t="str">
        <f t="shared" si="34"/>
        <v>Concentration</v>
      </c>
      <c r="K510" s="84" t="str">
        <f t="shared" si="35"/>
        <v>Individu</v>
      </c>
      <c r="L510" s="83" t="s">
        <v>1633</v>
      </c>
      <c r="M510" s="183">
        <v>141</v>
      </c>
    </row>
    <row r="511" spans="1:13" ht="16.5" customHeight="1" x14ac:dyDescent="0.15">
      <c r="A511" s="100" t="s">
        <v>692</v>
      </c>
      <c r="B511" s="87" t="s">
        <v>1134</v>
      </c>
      <c r="C511" s="81"/>
      <c r="D511" s="109">
        <v>35</v>
      </c>
      <c r="E511" s="82" t="s">
        <v>1777</v>
      </c>
      <c r="F511" s="82" t="s">
        <v>1778</v>
      </c>
      <c r="G511" s="82" t="s">
        <v>1765</v>
      </c>
      <c r="H511" s="82"/>
      <c r="I511" s="84" t="str">
        <f t="shared" si="33"/>
        <v>Voix</v>
      </c>
      <c r="J511" s="177" t="str">
        <f t="shared" si="34"/>
        <v>Concentration</v>
      </c>
      <c r="K511" s="84" t="str">
        <f t="shared" si="35"/>
        <v>Individu</v>
      </c>
      <c r="L511" s="83" t="s">
        <v>1633</v>
      </c>
      <c r="M511" s="183">
        <v>141</v>
      </c>
    </row>
    <row r="512" spans="1:13" ht="18" customHeight="1" x14ac:dyDescent="0.15">
      <c r="A512" s="100" t="s">
        <v>692</v>
      </c>
      <c r="B512" s="86" t="s">
        <v>1132</v>
      </c>
      <c r="C512" s="81"/>
      <c r="D512" s="109">
        <v>5</v>
      </c>
      <c r="E512" s="82" t="s">
        <v>1779</v>
      </c>
      <c r="F512" s="82" t="s">
        <v>1780</v>
      </c>
      <c r="G512" s="82" t="s">
        <v>711</v>
      </c>
      <c r="H512" s="82"/>
      <c r="I512" s="84" t="str">
        <f t="shared" si="33"/>
        <v>Voix</v>
      </c>
      <c r="J512" s="177" t="str">
        <f t="shared" si="34"/>
        <v>Instant</v>
      </c>
      <c r="K512" s="84" t="str">
        <f t="shared" si="35"/>
        <v>Individu</v>
      </c>
      <c r="L512" s="83" t="s">
        <v>1633</v>
      </c>
      <c r="M512" s="183">
        <v>141</v>
      </c>
    </row>
    <row r="513" spans="1:13" ht="16.5" customHeight="1" x14ac:dyDescent="0.15">
      <c r="A513" s="100" t="s">
        <v>692</v>
      </c>
      <c r="B513" s="86" t="s">
        <v>1132</v>
      </c>
      <c r="C513" s="81"/>
      <c r="D513" s="109">
        <v>10</v>
      </c>
      <c r="E513" s="82" t="s">
        <v>1781</v>
      </c>
      <c r="F513" s="82" t="s">
        <v>1782</v>
      </c>
      <c r="G513" s="82" t="s">
        <v>1783</v>
      </c>
      <c r="H513" s="82"/>
      <c r="I513" s="84" t="str">
        <f t="shared" si="33"/>
        <v>Voix</v>
      </c>
      <c r="J513" s="177" t="str">
        <f t="shared" si="34"/>
        <v>Concentration</v>
      </c>
      <c r="K513" s="84" t="str">
        <f t="shared" si="35"/>
        <v>Individu</v>
      </c>
      <c r="L513" s="83" t="s">
        <v>1633</v>
      </c>
      <c r="M513" s="183">
        <v>141</v>
      </c>
    </row>
    <row r="514" spans="1:13" ht="24.75" customHeight="1" x14ac:dyDescent="0.15">
      <c r="A514" s="100" t="s">
        <v>692</v>
      </c>
      <c r="B514" s="86" t="s">
        <v>1132</v>
      </c>
      <c r="C514" s="85" t="s">
        <v>1133</v>
      </c>
      <c r="D514" s="109">
        <v>10</v>
      </c>
      <c r="E514" s="82" t="s">
        <v>1784</v>
      </c>
      <c r="F514" s="82" t="s">
        <v>1785</v>
      </c>
      <c r="G514" s="82" t="s">
        <v>3741</v>
      </c>
      <c r="H514" s="82"/>
      <c r="I514" s="84" t="str">
        <f t="shared" si="33"/>
        <v>Voix</v>
      </c>
      <c r="J514" s="177" t="str">
        <f t="shared" si="34"/>
        <v>Concentration</v>
      </c>
      <c r="K514" s="84" t="str">
        <f t="shared" si="35"/>
        <v>Individu</v>
      </c>
      <c r="L514" s="83" t="s">
        <v>1633</v>
      </c>
      <c r="M514" s="183">
        <v>141</v>
      </c>
    </row>
    <row r="515" spans="1:13" ht="18" customHeight="1" x14ac:dyDescent="0.15">
      <c r="A515" s="100" t="s">
        <v>692</v>
      </c>
      <c r="B515" s="86" t="s">
        <v>1132</v>
      </c>
      <c r="C515" s="85"/>
      <c r="D515" s="109">
        <v>10</v>
      </c>
      <c r="E515" s="82" t="s">
        <v>2830</v>
      </c>
      <c r="F515" s="82" t="s">
        <v>2831</v>
      </c>
      <c r="G515" s="82" t="s">
        <v>1319</v>
      </c>
      <c r="H515" s="82"/>
      <c r="I515" s="84" t="str">
        <f t="shared" si="33"/>
        <v>Toucher</v>
      </c>
      <c r="J515" s="177" t="str">
        <f t="shared" si="34"/>
        <v>A/C</v>
      </c>
      <c r="K515" s="84" t="str">
        <f t="shared" si="35"/>
        <v>Individu</v>
      </c>
      <c r="L515" s="83" t="s">
        <v>1867</v>
      </c>
      <c r="M515" s="183">
        <v>111</v>
      </c>
    </row>
    <row r="516" spans="1:13" ht="18" customHeight="1" x14ac:dyDescent="0.15">
      <c r="A516" s="100" t="s">
        <v>692</v>
      </c>
      <c r="B516" s="86" t="s">
        <v>1132</v>
      </c>
      <c r="C516" s="85"/>
      <c r="D516" s="109">
        <v>15</v>
      </c>
      <c r="E516" s="82" t="s">
        <v>2832</v>
      </c>
      <c r="F516" s="82" t="s">
        <v>2833</v>
      </c>
      <c r="G516" s="82" t="s">
        <v>2834</v>
      </c>
      <c r="H516" s="82" t="s">
        <v>2835</v>
      </c>
      <c r="I516" s="84" t="str">
        <f t="shared" si="33"/>
        <v>Toucher</v>
      </c>
      <c r="J516" s="177" t="str">
        <f t="shared" si="34"/>
        <v>Instant</v>
      </c>
      <c r="K516" s="84" t="str">
        <f t="shared" si="35"/>
        <v>Individu</v>
      </c>
      <c r="L516" s="83" t="s">
        <v>1867</v>
      </c>
      <c r="M516" s="183">
        <v>111</v>
      </c>
    </row>
    <row r="517" spans="1:13" ht="16.5" customHeight="1" x14ac:dyDescent="0.15">
      <c r="A517" s="100" t="s">
        <v>692</v>
      </c>
      <c r="B517" s="86" t="s">
        <v>1132</v>
      </c>
      <c r="C517" s="81"/>
      <c r="D517" s="109">
        <v>20</v>
      </c>
      <c r="E517" s="82" t="s">
        <v>1786</v>
      </c>
      <c r="F517" s="82" t="s">
        <v>1787</v>
      </c>
      <c r="G517" s="82" t="s">
        <v>1788</v>
      </c>
      <c r="H517" s="82"/>
      <c r="I517" s="84" t="str">
        <f t="shared" si="33"/>
        <v>Voix</v>
      </c>
      <c r="J517" s="177" t="str">
        <f t="shared" si="34"/>
        <v>A/C</v>
      </c>
      <c r="K517" s="84" t="str">
        <f t="shared" si="35"/>
        <v>Individu</v>
      </c>
      <c r="L517" s="83" t="s">
        <v>1633</v>
      </c>
      <c r="M517" s="183">
        <v>142</v>
      </c>
    </row>
    <row r="518" spans="1:13" ht="18" customHeight="1" x14ac:dyDescent="0.15">
      <c r="A518" s="100" t="s">
        <v>692</v>
      </c>
      <c r="B518" s="86" t="s">
        <v>1132</v>
      </c>
      <c r="C518" s="81" t="s">
        <v>264</v>
      </c>
      <c r="D518" s="109">
        <v>25</v>
      </c>
      <c r="E518" s="82" t="s">
        <v>1789</v>
      </c>
      <c r="F518" s="82" t="s">
        <v>1790</v>
      </c>
      <c r="G518" s="82" t="s">
        <v>1792</v>
      </c>
      <c r="H518" s="82"/>
      <c r="I518" s="84" t="str">
        <f t="shared" si="33"/>
        <v>Voix</v>
      </c>
      <c r="J518" s="177" t="str">
        <f t="shared" si="34"/>
        <v>A/C</v>
      </c>
      <c r="K518" s="84" t="str">
        <f t="shared" si="35"/>
        <v>Individu</v>
      </c>
      <c r="L518" s="83" t="s">
        <v>1633</v>
      </c>
      <c r="M518" s="183">
        <v>142</v>
      </c>
    </row>
    <row r="519" spans="1:13" ht="18" customHeight="1" x14ac:dyDescent="0.15">
      <c r="A519" s="100" t="s">
        <v>692</v>
      </c>
      <c r="B519" s="86" t="s">
        <v>1132</v>
      </c>
      <c r="C519" s="81"/>
      <c r="D519" s="109">
        <v>25</v>
      </c>
      <c r="E519" s="82" t="s">
        <v>3332</v>
      </c>
      <c r="F519" s="82" t="s">
        <v>3333</v>
      </c>
      <c r="G519" s="82" t="s">
        <v>110</v>
      </c>
      <c r="H519" s="82" t="s">
        <v>2384</v>
      </c>
      <c r="I519" s="84" t="str">
        <f t="shared" si="33"/>
        <v>Toucher</v>
      </c>
      <c r="J519" s="177" t="str">
        <f t="shared" si="34"/>
        <v>A/C</v>
      </c>
      <c r="K519" s="84" t="str">
        <f t="shared" si="35"/>
        <v>Individu</v>
      </c>
      <c r="L519" s="83" t="s">
        <v>2095</v>
      </c>
      <c r="M519" s="183">
        <v>27</v>
      </c>
    </row>
    <row r="520" spans="1:13" ht="18" customHeight="1" x14ac:dyDescent="0.15">
      <c r="A520" s="100" t="s">
        <v>692</v>
      </c>
      <c r="B520" s="86" t="s">
        <v>1132</v>
      </c>
      <c r="C520" s="81" t="s">
        <v>96</v>
      </c>
      <c r="D520" s="109">
        <v>25</v>
      </c>
      <c r="E520" s="82" t="s">
        <v>2836</v>
      </c>
      <c r="F520" s="82" t="s">
        <v>2837</v>
      </c>
      <c r="G520" s="82" t="s">
        <v>2838</v>
      </c>
      <c r="H520" s="82"/>
      <c r="I520" s="84" t="str">
        <f t="shared" si="33"/>
        <v>Voix</v>
      </c>
      <c r="J520" s="177" t="str">
        <f t="shared" si="34"/>
        <v>A/C</v>
      </c>
      <c r="K520" s="84" t="str">
        <f t="shared" si="35"/>
        <v>Part</v>
      </c>
      <c r="L520" s="83" t="s">
        <v>1867</v>
      </c>
      <c r="M520" s="183">
        <v>139</v>
      </c>
    </row>
    <row r="521" spans="1:13" ht="18" customHeight="1" x14ac:dyDescent="0.15">
      <c r="A521" s="100" t="s">
        <v>692</v>
      </c>
      <c r="B521" s="86" t="s">
        <v>1132</v>
      </c>
      <c r="C521" s="81" t="s">
        <v>91</v>
      </c>
      <c r="D521" s="109">
        <v>30</v>
      </c>
      <c r="E521" s="82" t="s">
        <v>2839</v>
      </c>
      <c r="F521" s="82" t="s">
        <v>2840</v>
      </c>
      <c r="G521" s="82" t="s">
        <v>2841</v>
      </c>
      <c r="H521" s="82"/>
      <c r="I521" s="84" t="str">
        <f t="shared" si="33"/>
        <v>Toucher</v>
      </c>
      <c r="J521" s="177" t="str">
        <f t="shared" si="34"/>
        <v>Lune</v>
      </c>
      <c r="K521" s="84" t="str">
        <f t="shared" si="35"/>
        <v>Individu</v>
      </c>
      <c r="L521" s="83" t="s">
        <v>1867</v>
      </c>
      <c r="M521" s="183">
        <v>13</v>
      </c>
    </row>
    <row r="522" spans="1:13" ht="18" customHeight="1" x14ac:dyDescent="0.15">
      <c r="A522" s="100" t="s">
        <v>692</v>
      </c>
      <c r="B522" s="86" t="s">
        <v>1132</v>
      </c>
      <c r="C522" s="81" t="s">
        <v>694</v>
      </c>
      <c r="D522" s="109">
        <v>30</v>
      </c>
      <c r="E522" s="82" t="s">
        <v>2842</v>
      </c>
      <c r="F522" s="82" t="s">
        <v>2844</v>
      </c>
      <c r="G522" s="82" t="s">
        <v>2843</v>
      </c>
      <c r="H522" s="82"/>
      <c r="I522" s="84" t="str">
        <f t="shared" si="33"/>
        <v>Voix</v>
      </c>
      <c r="J522" s="177" t="str">
        <f t="shared" si="34"/>
        <v>A/C</v>
      </c>
      <c r="K522" s="84" t="str">
        <f t="shared" si="35"/>
        <v>Individu</v>
      </c>
      <c r="L522" s="83" t="s">
        <v>1867</v>
      </c>
      <c r="M522" s="183">
        <v>124</v>
      </c>
    </row>
    <row r="523" spans="1:13" ht="18" customHeight="1" x14ac:dyDescent="0.15">
      <c r="A523" s="100" t="s">
        <v>692</v>
      </c>
      <c r="B523" s="86" t="s">
        <v>1132</v>
      </c>
      <c r="C523" s="81" t="s">
        <v>1495</v>
      </c>
      <c r="D523" s="109">
        <v>35</v>
      </c>
      <c r="E523" s="82" t="s">
        <v>1794</v>
      </c>
      <c r="F523" s="82" t="s">
        <v>1795</v>
      </c>
      <c r="G523" s="82" t="s">
        <v>1796</v>
      </c>
      <c r="H523" s="82"/>
      <c r="I523" s="84" t="str">
        <f t="shared" si="33"/>
        <v>Voix</v>
      </c>
      <c r="J523" s="177" t="str">
        <f t="shared" si="34"/>
        <v>A/C</v>
      </c>
      <c r="K523" s="84" t="str">
        <f t="shared" si="35"/>
        <v>Individu</v>
      </c>
      <c r="L523" s="83" t="s">
        <v>1633</v>
      </c>
      <c r="M523" s="183">
        <v>142</v>
      </c>
    </row>
    <row r="524" spans="1:13" ht="16.5" customHeight="1" x14ac:dyDescent="0.15">
      <c r="A524" s="100" t="s">
        <v>692</v>
      </c>
      <c r="B524" s="88" t="s">
        <v>1131</v>
      </c>
      <c r="C524" s="81"/>
      <c r="D524" s="109">
        <v>5</v>
      </c>
      <c r="E524" s="82" t="s">
        <v>2845</v>
      </c>
      <c r="F524" s="82" t="s">
        <v>2846</v>
      </c>
      <c r="G524" s="82" t="s">
        <v>2847</v>
      </c>
      <c r="H524" s="82"/>
      <c r="I524" s="84" t="str">
        <f t="shared" si="33"/>
        <v>Toucher</v>
      </c>
      <c r="J524" s="177" t="str">
        <f t="shared" si="34"/>
        <v>Anneau</v>
      </c>
      <c r="K524" s="84" t="s">
        <v>681</v>
      </c>
      <c r="L524" s="83" t="s">
        <v>1867</v>
      </c>
      <c r="M524" s="183">
        <v>14</v>
      </c>
    </row>
    <row r="525" spans="1:13" ht="16.5" customHeight="1" x14ac:dyDescent="0.15">
      <c r="A525" s="100" t="s">
        <v>692</v>
      </c>
      <c r="B525" s="88" t="s">
        <v>1131</v>
      </c>
      <c r="C525" s="81"/>
      <c r="D525" s="109">
        <v>10</v>
      </c>
      <c r="E525" s="82" t="s">
        <v>1797</v>
      </c>
      <c r="F525" s="82" t="s">
        <v>1799</v>
      </c>
      <c r="G525" s="82" t="s">
        <v>3642</v>
      </c>
      <c r="H525" s="82"/>
      <c r="I525" s="84" t="str">
        <f t="shared" si="33"/>
        <v>Toucher</v>
      </c>
      <c r="J525" s="177" t="str">
        <f t="shared" si="34"/>
        <v>Diamètre</v>
      </c>
      <c r="K525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Pièce</v>
      </c>
      <c r="L525" s="83" t="s">
        <v>1633</v>
      </c>
      <c r="M525" s="183">
        <v>142</v>
      </c>
    </row>
    <row r="526" spans="1:13" ht="16.5" customHeight="1" x14ac:dyDescent="0.15">
      <c r="A526" s="100" t="s">
        <v>692</v>
      </c>
      <c r="B526" s="88" t="s">
        <v>1131</v>
      </c>
      <c r="C526" s="81"/>
      <c r="D526" s="109">
        <v>10</v>
      </c>
      <c r="E526" s="82" t="s">
        <v>1800</v>
      </c>
      <c r="F526" s="82" t="s">
        <v>1801</v>
      </c>
      <c r="G526" s="82" t="s">
        <v>1533</v>
      </c>
      <c r="H526" s="82"/>
      <c r="I526" s="84" t="str">
        <f t="shared" si="33"/>
        <v>Voix</v>
      </c>
      <c r="J526" s="177" t="str">
        <f t="shared" si="34"/>
        <v>Instant</v>
      </c>
      <c r="K526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26" s="83" t="s">
        <v>1633</v>
      </c>
      <c r="M526" s="183">
        <v>142</v>
      </c>
    </row>
    <row r="527" spans="1:13" ht="18" customHeight="1" x14ac:dyDescent="0.15">
      <c r="A527" s="100" t="s">
        <v>692</v>
      </c>
      <c r="B527" s="88" t="s">
        <v>1131</v>
      </c>
      <c r="C527" s="81"/>
      <c r="D527" s="109">
        <v>10</v>
      </c>
      <c r="E527" s="82" t="s">
        <v>2850</v>
      </c>
      <c r="F527" s="82" t="s">
        <v>2852</v>
      </c>
      <c r="G527" s="82" t="s">
        <v>2851</v>
      </c>
      <c r="H527" s="82"/>
      <c r="I527" s="84" t="str">
        <f t="shared" si="33"/>
        <v>Soi-même</v>
      </c>
      <c r="J527" s="177" t="str">
        <f t="shared" si="34"/>
        <v>A/C</v>
      </c>
      <c r="K527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27" s="83" t="s">
        <v>1867</v>
      </c>
      <c r="M527" s="183">
        <v>140</v>
      </c>
    </row>
    <row r="528" spans="1:13" ht="16.5" customHeight="1" x14ac:dyDescent="0.15">
      <c r="A528" s="100" t="s">
        <v>692</v>
      </c>
      <c r="B528" s="88" t="s">
        <v>1131</v>
      </c>
      <c r="C528" s="81"/>
      <c r="D528" s="109">
        <v>15</v>
      </c>
      <c r="E528" s="82" t="s">
        <v>2848</v>
      </c>
      <c r="F528" s="82" t="s">
        <v>2849</v>
      </c>
      <c r="G528" s="82" t="s">
        <v>2528</v>
      </c>
      <c r="H528" s="82"/>
      <c r="I528" s="84" t="str">
        <f t="shared" si="33"/>
        <v>Toucher</v>
      </c>
      <c r="J528" s="177" t="str">
        <f t="shared" si="34"/>
        <v>Anneau</v>
      </c>
      <c r="K528" s="84" t="s">
        <v>681</v>
      </c>
      <c r="L528" s="83" t="s">
        <v>1867</v>
      </c>
      <c r="M528" s="183">
        <v>14</v>
      </c>
    </row>
    <row r="529" spans="1:13" ht="18" customHeight="1" x14ac:dyDescent="0.15">
      <c r="A529" s="100" t="s">
        <v>692</v>
      </c>
      <c r="B529" s="88" t="s">
        <v>1131</v>
      </c>
      <c r="C529" s="81"/>
      <c r="D529" s="109">
        <v>15</v>
      </c>
      <c r="E529" s="82" t="s">
        <v>2853</v>
      </c>
      <c r="F529" s="82" t="s">
        <v>2854</v>
      </c>
      <c r="G529" s="82" t="s">
        <v>2528</v>
      </c>
      <c r="H529" s="82"/>
      <c r="I529" s="84" t="str">
        <f t="shared" si="33"/>
        <v>Toucher</v>
      </c>
      <c r="J529" s="177" t="str">
        <f t="shared" si="34"/>
        <v>Anneau</v>
      </c>
      <c r="K529" s="84" t="s">
        <v>681</v>
      </c>
      <c r="L529" s="83" t="s">
        <v>1867</v>
      </c>
      <c r="M529" s="183">
        <v>132</v>
      </c>
    </row>
    <row r="530" spans="1:13" ht="18" customHeight="1" x14ac:dyDescent="0.15">
      <c r="A530" s="100" t="s">
        <v>692</v>
      </c>
      <c r="B530" s="88" t="s">
        <v>1131</v>
      </c>
      <c r="C530" s="81"/>
      <c r="D530" s="109">
        <v>15</v>
      </c>
      <c r="E530" s="82" t="s">
        <v>2855</v>
      </c>
      <c r="F530" s="82" t="s">
        <v>2856</v>
      </c>
      <c r="G530" s="82" t="s">
        <v>2421</v>
      </c>
      <c r="H530" s="82"/>
      <c r="I530" s="84" t="str">
        <f t="shared" si="33"/>
        <v>Vue</v>
      </c>
      <c r="J530" s="177" t="str">
        <f t="shared" si="34"/>
        <v>Instant</v>
      </c>
      <c r="K530" s="84" t="str">
        <f t="shared" ref="K530:K544" si="36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30" s="83" t="s">
        <v>1867</v>
      </c>
      <c r="M530" s="183">
        <v>132</v>
      </c>
    </row>
    <row r="531" spans="1:13" ht="18" customHeight="1" x14ac:dyDescent="0.15">
      <c r="A531" s="100" t="s">
        <v>692</v>
      </c>
      <c r="B531" s="88" t="s">
        <v>1131</v>
      </c>
      <c r="C531" s="81"/>
      <c r="D531" s="109">
        <v>20</v>
      </c>
      <c r="E531" s="82" t="s">
        <v>1802</v>
      </c>
      <c r="F531" s="82" t="s">
        <v>1803</v>
      </c>
      <c r="G531" s="82" t="s">
        <v>718</v>
      </c>
      <c r="H531" s="82"/>
      <c r="I531" s="84" t="str">
        <f t="shared" si="33"/>
        <v>Voix</v>
      </c>
      <c r="J531" s="177" t="str">
        <f t="shared" si="34"/>
        <v>Instant</v>
      </c>
      <c r="K531" s="84" t="str">
        <f t="shared" si="36"/>
        <v>Individu</v>
      </c>
      <c r="L531" s="83" t="s">
        <v>1633</v>
      </c>
      <c r="M531" s="183">
        <v>142</v>
      </c>
    </row>
    <row r="532" spans="1:13" ht="16.5" customHeight="1" thickBot="1" x14ac:dyDescent="0.2">
      <c r="A532" s="252" t="s">
        <v>692</v>
      </c>
      <c r="B532" s="230" t="s">
        <v>1131</v>
      </c>
      <c r="C532" s="169"/>
      <c r="D532" s="170">
        <v>20</v>
      </c>
      <c r="E532" s="171" t="s">
        <v>3373</v>
      </c>
      <c r="F532" s="171" t="s">
        <v>3374</v>
      </c>
      <c r="G532" s="171" t="s">
        <v>3375</v>
      </c>
      <c r="H532" s="171"/>
      <c r="I532" s="173" t="str">
        <f t="shared" si="33"/>
        <v>Voix</v>
      </c>
      <c r="J532" s="180" t="str">
        <f t="shared" si="34"/>
        <v>Instant</v>
      </c>
      <c r="K532" s="173" t="str">
        <f t="shared" si="36"/>
        <v>Individu</v>
      </c>
      <c r="L532" s="172" t="s">
        <v>1887</v>
      </c>
      <c r="M532" s="185">
        <v>37</v>
      </c>
    </row>
    <row r="533" spans="1:13" ht="18" customHeight="1" x14ac:dyDescent="0.15">
      <c r="A533" s="254" t="s">
        <v>692</v>
      </c>
      <c r="B533" s="232" t="s">
        <v>1131</v>
      </c>
      <c r="C533" s="212"/>
      <c r="D533" s="213">
        <v>20</v>
      </c>
      <c r="E533" s="214" t="s">
        <v>2857</v>
      </c>
      <c r="F533" s="214" t="s">
        <v>2858</v>
      </c>
      <c r="G533" s="214" t="s">
        <v>2859</v>
      </c>
      <c r="H533" s="214"/>
      <c r="I533" s="215" t="str">
        <f t="shared" si="33"/>
        <v>Toucher</v>
      </c>
      <c r="J533" s="216" t="str">
        <f t="shared" si="34"/>
        <v>A/C</v>
      </c>
      <c r="K533" s="215" t="str">
        <f t="shared" si="36"/>
        <v>Part</v>
      </c>
      <c r="L533" s="217" t="s">
        <v>1867</v>
      </c>
      <c r="M533" s="218">
        <v>40</v>
      </c>
    </row>
    <row r="534" spans="1:13" ht="18" customHeight="1" x14ac:dyDescent="0.15">
      <c r="A534" s="100" t="s">
        <v>692</v>
      </c>
      <c r="B534" s="88" t="s">
        <v>1131</v>
      </c>
      <c r="C534" s="81"/>
      <c r="D534" s="109">
        <v>20</v>
      </c>
      <c r="E534" s="82" t="s">
        <v>2860</v>
      </c>
      <c r="F534" s="82" t="s">
        <v>2861</v>
      </c>
      <c r="G534" s="82" t="s">
        <v>2862</v>
      </c>
      <c r="H534" s="82"/>
      <c r="I534" s="84" t="str">
        <f t="shared" si="33"/>
        <v>Vue</v>
      </c>
      <c r="J534" s="177" t="str">
        <f t="shared" si="34"/>
        <v>Diamètre</v>
      </c>
      <c r="K534" s="84" t="str">
        <f t="shared" si="36"/>
        <v>Part</v>
      </c>
      <c r="L534" s="83" t="s">
        <v>1867</v>
      </c>
      <c r="M534" s="183">
        <v>133</v>
      </c>
    </row>
    <row r="535" spans="1:13" ht="18" customHeight="1" x14ac:dyDescent="0.15">
      <c r="A535" s="100" t="s">
        <v>692</v>
      </c>
      <c r="B535" s="88" t="s">
        <v>1131</v>
      </c>
      <c r="C535" s="81"/>
      <c r="D535" s="109">
        <v>20</v>
      </c>
      <c r="E535" s="82" t="s">
        <v>2863</v>
      </c>
      <c r="F535" s="82" t="s">
        <v>2864</v>
      </c>
      <c r="G535" s="82" t="s">
        <v>2865</v>
      </c>
      <c r="H535" s="82" t="s">
        <v>2866</v>
      </c>
      <c r="I535" s="84" t="str">
        <f t="shared" si="33"/>
        <v>Voix</v>
      </c>
      <c r="J535" s="177" t="str">
        <f t="shared" si="34"/>
        <v>Diamètre</v>
      </c>
      <c r="K535" s="84" t="str">
        <f t="shared" si="36"/>
        <v>Part</v>
      </c>
      <c r="L535" s="83" t="s">
        <v>1867</v>
      </c>
      <c r="M535" s="183">
        <v>133</v>
      </c>
    </row>
    <row r="536" spans="1:13" ht="16.5" customHeight="1" x14ac:dyDescent="0.15">
      <c r="A536" s="100" t="s">
        <v>692</v>
      </c>
      <c r="B536" s="88" t="s">
        <v>1131</v>
      </c>
      <c r="C536" s="81"/>
      <c r="D536" s="109">
        <v>25</v>
      </c>
      <c r="E536" s="82" t="s">
        <v>1804</v>
      </c>
      <c r="F536" s="82" t="s">
        <v>1805</v>
      </c>
      <c r="G536" s="82" t="s">
        <v>1806</v>
      </c>
      <c r="H536" s="82"/>
      <c r="I536" s="84" t="str">
        <f t="shared" si="33"/>
        <v>Toucher</v>
      </c>
      <c r="J536" s="177" t="str">
        <f t="shared" si="34"/>
        <v>A/C</v>
      </c>
      <c r="K536" s="84" t="str">
        <f t="shared" si="36"/>
        <v>Structure</v>
      </c>
      <c r="L536" s="83" t="s">
        <v>1633</v>
      </c>
      <c r="M536" s="183">
        <v>142</v>
      </c>
    </row>
    <row r="537" spans="1:13" ht="18" customHeight="1" x14ac:dyDescent="0.15">
      <c r="A537" s="100" t="s">
        <v>692</v>
      </c>
      <c r="B537" s="88" t="s">
        <v>1131</v>
      </c>
      <c r="C537" s="81"/>
      <c r="D537" s="109">
        <v>25</v>
      </c>
      <c r="E537" s="82" t="s">
        <v>1807</v>
      </c>
      <c r="F537" s="82" t="s">
        <v>1808</v>
      </c>
      <c r="G537" s="82" t="s">
        <v>1809</v>
      </c>
      <c r="H537" s="82"/>
      <c r="I537" s="84" t="str">
        <f t="shared" si="33"/>
        <v>Voix</v>
      </c>
      <c r="J537" s="177" t="str">
        <f t="shared" si="34"/>
        <v>Instant</v>
      </c>
      <c r="K537" s="84" t="str">
        <f t="shared" si="36"/>
        <v>Part</v>
      </c>
      <c r="L537" s="83" t="s">
        <v>1633</v>
      </c>
      <c r="M537" s="183">
        <v>142</v>
      </c>
    </row>
    <row r="538" spans="1:13" ht="24.75" customHeight="1" x14ac:dyDescent="0.15">
      <c r="A538" s="100" t="s">
        <v>692</v>
      </c>
      <c r="B538" s="88" t="s">
        <v>1131</v>
      </c>
      <c r="C538" s="81"/>
      <c r="D538" s="109">
        <v>25</v>
      </c>
      <c r="E538" s="82" t="s">
        <v>2867</v>
      </c>
      <c r="F538" s="82" t="s">
        <v>2868</v>
      </c>
      <c r="G538" s="82" t="s">
        <v>2869</v>
      </c>
      <c r="H538" s="82"/>
      <c r="I538" s="84" t="str">
        <f t="shared" si="33"/>
        <v>Voix</v>
      </c>
      <c r="J538" s="177" t="str">
        <f t="shared" si="34"/>
        <v>Diamètre</v>
      </c>
      <c r="K538" s="84" t="str">
        <f t="shared" si="36"/>
        <v>Groupe</v>
      </c>
      <c r="L538" s="83" t="s">
        <v>1867</v>
      </c>
      <c r="M538" s="183">
        <v>133</v>
      </c>
    </row>
    <row r="539" spans="1:13" ht="18" customHeight="1" x14ac:dyDescent="0.15">
      <c r="A539" s="100" t="s">
        <v>692</v>
      </c>
      <c r="B539" s="88" t="s">
        <v>1131</v>
      </c>
      <c r="C539" s="81"/>
      <c r="D539" s="109">
        <v>30</v>
      </c>
      <c r="E539" s="82" t="s">
        <v>1810</v>
      </c>
      <c r="F539" s="82" t="s">
        <v>1811</v>
      </c>
      <c r="G539" s="82" t="s">
        <v>270</v>
      </c>
      <c r="H539" s="82"/>
      <c r="I539" s="84" t="str">
        <f t="shared" si="33"/>
        <v>Voix</v>
      </c>
      <c r="J539" s="177" t="str">
        <f t="shared" si="34"/>
        <v>Instant</v>
      </c>
      <c r="K539" s="84" t="str">
        <f t="shared" si="36"/>
        <v>Individu</v>
      </c>
      <c r="L539" s="83" t="s">
        <v>1633</v>
      </c>
      <c r="M539" s="183">
        <v>142</v>
      </c>
    </row>
    <row r="540" spans="1:13" ht="18" customHeight="1" x14ac:dyDescent="0.15">
      <c r="A540" s="100" t="s">
        <v>692</v>
      </c>
      <c r="B540" s="88" t="s">
        <v>1131</v>
      </c>
      <c r="C540" s="81"/>
      <c r="D540" s="109">
        <v>35</v>
      </c>
      <c r="E540" s="82" t="s">
        <v>1812</v>
      </c>
      <c r="F540" s="82" t="s">
        <v>1813</v>
      </c>
      <c r="G540" s="82" t="s">
        <v>3631</v>
      </c>
      <c r="H540" s="113" t="s">
        <v>3</v>
      </c>
      <c r="I540" s="84" t="str">
        <f t="shared" si="33"/>
        <v>Toucher</v>
      </c>
      <c r="J540" s="177" t="str">
        <f t="shared" si="34"/>
        <v>Diamètre</v>
      </c>
      <c r="K540" s="84" t="str">
        <f t="shared" si="36"/>
        <v>Zone</v>
      </c>
      <c r="L540" s="83" t="s">
        <v>1633</v>
      </c>
      <c r="M540" s="183">
        <v>142</v>
      </c>
    </row>
    <row r="541" spans="1:13" ht="24.75" customHeight="1" x14ac:dyDescent="0.15">
      <c r="A541" s="100" t="s">
        <v>692</v>
      </c>
      <c r="B541" s="88" t="s">
        <v>1131</v>
      </c>
      <c r="C541" s="81"/>
      <c r="D541" s="109">
        <v>45</v>
      </c>
      <c r="E541" s="82" t="s">
        <v>2870</v>
      </c>
      <c r="F541" s="82" t="s">
        <v>2871</v>
      </c>
      <c r="G541" s="82" t="s">
        <v>2872</v>
      </c>
      <c r="H541" s="113" t="s">
        <v>3701</v>
      </c>
      <c r="I541" s="84" t="str">
        <f t="shared" si="33"/>
        <v>Toucher</v>
      </c>
      <c r="J541" s="177" t="str">
        <f t="shared" si="34"/>
        <v>Année</v>
      </c>
      <c r="K541" s="84" t="str">
        <f t="shared" si="36"/>
        <v>Zone</v>
      </c>
      <c r="L541" s="83" t="s">
        <v>1867</v>
      </c>
      <c r="M541" s="183">
        <v>133</v>
      </c>
    </row>
    <row r="542" spans="1:13" ht="18" customHeight="1" x14ac:dyDescent="0.15">
      <c r="A542" s="100" t="s">
        <v>692</v>
      </c>
      <c r="B542" s="85" t="s">
        <v>1133</v>
      </c>
      <c r="C542" s="81"/>
      <c r="D542" s="109">
        <v>5</v>
      </c>
      <c r="E542" s="82" t="s">
        <v>1814</v>
      </c>
      <c r="F542" s="82" t="s">
        <v>1815</v>
      </c>
      <c r="G542" s="82" t="s">
        <v>3742</v>
      </c>
      <c r="H542" s="82"/>
      <c r="I542" s="84" t="str">
        <f t="shared" si="33"/>
        <v>Soi-même</v>
      </c>
      <c r="J542" s="177" t="str">
        <f t="shared" si="34"/>
        <v>Instant</v>
      </c>
      <c r="K542" s="84" t="str">
        <f t="shared" si="36"/>
        <v>Individu</v>
      </c>
      <c r="L542" s="83" t="s">
        <v>1633</v>
      </c>
      <c r="M542" s="183">
        <v>142</v>
      </c>
    </row>
    <row r="543" spans="1:13" ht="18" customHeight="1" x14ac:dyDescent="0.15">
      <c r="A543" s="100" t="s">
        <v>692</v>
      </c>
      <c r="B543" s="85" t="s">
        <v>1133</v>
      </c>
      <c r="C543" s="81"/>
      <c r="D543" s="109">
        <v>10</v>
      </c>
      <c r="E543" s="82" t="s">
        <v>1816</v>
      </c>
      <c r="F543" s="82" t="s">
        <v>1817</v>
      </c>
      <c r="G543" s="82" t="s">
        <v>1818</v>
      </c>
      <c r="H543" s="82"/>
      <c r="I543" s="84" t="str">
        <f t="shared" si="33"/>
        <v>Voix</v>
      </c>
      <c r="J543" s="177" t="str">
        <f t="shared" si="34"/>
        <v>Instant</v>
      </c>
      <c r="K543" s="84" t="str">
        <f t="shared" si="36"/>
        <v>Individu</v>
      </c>
      <c r="L543" s="83" t="s">
        <v>1633</v>
      </c>
      <c r="M543" s="183">
        <v>143</v>
      </c>
    </row>
    <row r="544" spans="1:13" ht="18" customHeight="1" x14ac:dyDescent="0.15">
      <c r="A544" s="100" t="s">
        <v>692</v>
      </c>
      <c r="B544" s="85" t="s">
        <v>1133</v>
      </c>
      <c r="C544" s="81"/>
      <c r="D544" s="109">
        <v>10</v>
      </c>
      <c r="E544" s="82" t="s">
        <v>2873</v>
      </c>
      <c r="F544" s="82" t="s">
        <v>2875</v>
      </c>
      <c r="G544" s="82" t="s">
        <v>2876</v>
      </c>
      <c r="H544" s="82" t="s">
        <v>2874</v>
      </c>
      <c r="I544" s="84" t="str">
        <f t="shared" si="33"/>
        <v>Voix</v>
      </c>
      <c r="J544" s="177" t="str">
        <f t="shared" si="34"/>
        <v>A/C</v>
      </c>
      <c r="K544" s="84" t="str">
        <f t="shared" si="36"/>
        <v>Individu</v>
      </c>
      <c r="L544" s="83" t="s">
        <v>1867</v>
      </c>
      <c r="M544" s="183">
        <v>111</v>
      </c>
    </row>
    <row r="545" spans="1:13" ht="16.5" customHeight="1" x14ac:dyDescent="0.15">
      <c r="A545" s="100" t="s">
        <v>692</v>
      </c>
      <c r="B545" s="85" t="s">
        <v>1133</v>
      </c>
      <c r="C545" s="81"/>
      <c r="D545" s="109">
        <v>15</v>
      </c>
      <c r="E545" s="82" t="s">
        <v>2529</v>
      </c>
      <c r="F545" s="82" t="s">
        <v>2530</v>
      </c>
      <c r="G545" s="82" t="s">
        <v>2528</v>
      </c>
      <c r="H545" s="82"/>
      <c r="I545" s="84" t="str">
        <f t="shared" si="33"/>
        <v>Toucher</v>
      </c>
      <c r="J545" s="177" t="str">
        <f t="shared" si="34"/>
        <v>Anneau</v>
      </c>
      <c r="K545" s="84" t="s">
        <v>681</v>
      </c>
      <c r="L545" s="83" t="s">
        <v>1437</v>
      </c>
      <c r="M545" s="183">
        <v>104</v>
      </c>
    </row>
    <row r="546" spans="1:13" ht="18" customHeight="1" x14ac:dyDescent="0.15">
      <c r="A546" s="100" t="s">
        <v>692</v>
      </c>
      <c r="B546" s="85" t="s">
        <v>1133</v>
      </c>
      <c r="C546" s="81"/>
      <c r="D546" s="109">
        <v>20</v>
      </c>
      <c r="E546" s="82" t="s">
        <v>3376</v>
      </c>
      <c r="F546" s="82" t="s">
        <v>3377</v>
      </c>
      <c r="G546" s="82" t="s">
        <v>3379</v>
      </c>
      <c r="H546" s="82" t="s">
        <v>3378</v>
      </c>
      <c r="I546" s="84" t="str">
        <f t="shared" si="33"/>
        <v>Voix</v>
      </c>
      <c r="J546" s="177" t="str">
        <f t="shared" si="34"/>
        <v>Concentration</v>
      </c>
      <c r="K546" s="84" t="str">
        <f t="shared" ref="K546:K553" si="37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46" s="83" t="s">
        <v>1887</v>
      </c>
      <c r="M546" s="183">
        <v>37</v>
      </c>
    </row>
    <row r="547" spans="1:13" ht="18" customHeight="1" x14ac:dyDescent="0.15">
      <c r="A547" s="100" t="s">
        <v>692</v>
      </c>
      <c r="B547" s="85" t="s">
        <v>1133</v>
      </c>
      <c r="C547" s="81"/>
      <c r="D547" s="109">
        <v>20</v>
      </c>
      <c r="E547" s="82" t="s">
        <v>3334</v>
      </c>
      <c r="F547" s="82" t="s">
        <v>3335</v>
      </c>
      <c r="G547" s="82" t="s">
        <v>589</v>
      </c>
      <c r="H547" s="82"/>
      <c r="I547" s="84" t="str">
        <f t="shared" si="33"/>
        <v>Voix</v>
      </c>
      <c r="J547" s="177" t="str">
        <f t="shared" si="34"/>
        <v>Concentration</v>
      </c>
      <c r="K547" s="84" t="str">
        <f t="shared" si="37"/>
        <v>Individu</v>
      </c>
      <c r="L547" s="83" t="s">
        <v>2095</v>
      </c>
      <c r="M547" s="183">
        <v>133</v>
      </c>
    </row>
    <row r="548" spans="1:13" ht="18" customHeight="1" x14ac:dyDescent="0.15">
      <c r="A548" s="100" t="s">
        <v>692</v>
      </c>
      <c r="B548" s="85" t="s">
        <v>1133</v>
      </c>
      <c r="C548" s="81"/>
      <c r="D548" s="109">
        <v>20</v>
      </c>
      <c r="E548" s="82" t="s">
        <v>3198</v>
      </c>
      <c r="F548" s="82" t="s">
        <v>3200</v>
      </c>
      <c r="G548" s="82" t="s">
        <v>3201</v>
      </c>
      <c r="H548" s="82" t="s">
        <v>3199</v>
      </c>
      <c r="I548" s="84" t="str">
        <f t="shared" si="33"/>
        <v>Voix</v>
      </c>
      <c r="J548" s="177" t="str">
        <f t="shared" si="34"/>
        <v>Concentration</v>
      </c>
      <c r="K548" s="84" t="str">
        <f t="shared" si="37"/>
        <v>Individu</v>
      </c>
      <c r="L548" s="83" t="s">
        <v>1901</v>
      </c>
      <c r="M548" s="183">
        <v>28</v>
      </c>
    </row>
    <row r="549" spans="1:13" ht="24.75" customHeight="1" x14ac:dyDescent="0.15">
      <c r="A549" s="100" t="s">
        <v>692</v>
      </c>
      <c r="B549" s="85" t="s">
        <v>1133</v>
      </c>
      <c r="C549" s="81"/>
      <c r="D549" s="109">
        <v>20</v>
      </c>
      <c r="E549" s="82" t="s">
        <v>1819</v>
      </c>
      <c r="F549" s="82" t="s">
        <v>1820</v>
      </c>
      <c r="G549" s="82" t="s">
        <v>879</v>
      </c>
      <c r="H549" s="82"/>
      <c r="I549" s="84" t="str">
        <f t="shared" ref="I549:I613" si="38">IF(IFERROR(SEARCH("toucher",$G549:$G549),FALSE),"Toucher",IF(IFERROR(SEARCH("regard",$G549:$G549),FALSE),"Regard",IF(IFERROR(SEARCH("voix",$G549:$G549),FALSE),"Voix",IF(IFERROR(SEARCH("lien",$G549:$G549),FALSE),"Lien mystique",IF(IFERROR(SEARCH("vue",$G549:$G549),FALSE),"Vue","Soi-même")))))</f>
        <v>Voix</v>
      </c>
      <c r="J549" s="177" t="str">
        <f t="shared" ref="J549:J613" si="39">IF(IFERROR(SEARCH("A/C",$G549:$G549),FALSE),"A/C",IF(IFERROR(SEARCH("lune",$G549:$G549),FALSE),"Lune",IF(IFERROR(SEARCH("concentration",$G549:$G549),FALSE),"Concentration",IF(IFERROR(SEARCH("diamètre",$G549:$G549),FALSE),"Diamètre",IF(IFERROR(SEARCH("année",$G549:$G549),FALSE),"Année",IF(IFERROR(SEARCH("anneau",$G549:$G549),FALSE),"Anneau","Instant"))))))</f>
        <v>Concentration</v>
      </c>
      <c r="K549" s="84" t="str">
        <f t="shared" si="37"/>
        <v>Groupe</v>
      </c>
      <c r="L549" s="83" t="s">
        <v>1633</v>
      </c>
      <c r="M549" s="183">
        <v>143</v>
      </c>
    </row>
    <row r="550" spans="1:13" ht="16.5" customHeight="1" x14ac:dyDescent="0.15">
      <c r="A550" s="100" t="s">
        <v>692</v>
      </c>
      <c r="B550" s="85" t="s">
        <v>1133</v>
      </c>
      <c r="C550" s="81"/>
      <c r="D550" s="109">
        <v>25</v>
      </c>
      <c r="E550" s="82" t="s">
        <v>1821</v>
      </c>
      <c r="F550" s="82" t="s">
        <v>1822</v>
      </c>
      <c r="G550" s="82" t="s">
        <v>1823</v>
      </c>
      <c r="H550" s="82"/>
      <c r="I550" s="84" t="str">
        <f t="shared" si="38"/>
        <v>Vue</v>
      </c>
      <c r="J550" s="177" t="str">
        <f t="shared" si="39"/>
        <v>Instant</v>
      </c>
      <c r="K550" s="84" t="str">
        <f t="shared" si="37"/>
        <v>Individu</v>
      </c>
      <c r="L550" s="83" t="s">
        <v>1633</v>
      </c>
      <c r="M550" s="183">
        <v>143</v>
      </c>
    </row>
    <row r="551" spans="1:13" ht="18" customHeight="1" x14ac:dyDescent="0.15">
      <c r="A551" s="100" t="s">
        <v>692</v>
      </c>
      <c r="B551" s="85" t="s">
        <v>1133</v>
      </c>
      <c r="C551" s="81"/>
      <c r="D551" s="109">
        <v>25</v>
      </c>
      <c r="E551" s="82" t="s">
        <v>1824</v>
      </c>
      <c r="F551" s="82" t="s">
        <v>1825</v>
      </c>
      <c r="G551" s="82" t="s">
        <v>1826</v>
      </c>
      <c r="H551" s="82"/>
      <c r="I551" s="84" t="str">
        <f t="shared" si="38"/>
        <v>Toucher</v>
      </c>
      <c r="J551" s="177" t="str">
        <f t="shared" si="39"/>
        <v>A/C</v>
      </c>
      <c r="K551" s="84" t="str">
        <f t="shared" si="37"/>
        <v>Individu</v>
      </c>
      <c r="L551" s="83" t="s">
        <v>1633</v>
      </c>
      <c r="M551" s="183">
        <v>143</v>
      </c>
    </row>
    <row r="552" spans="1:13" ht="18" customHeight="1" x14ac:dyDescent="0.15">
      <c r="A552" s="100" t="s">
        <v>692</v>
      </c>
      <c r="B552" s="85" t="s">
        <v>1133</v>
      </c>
      <c r="C552" s="81"/>
      <c r="D552" s="109">
        <v>25</v>
      </c>
      <c r="E552" s="82" t="s">
        <v>2877</v>
      </c>
      <c r="F552" s="82" t="s">
        <v>2878</v>
      </c>
      <c r="G552" s="82" t="s">
        <v>2876</v>
      </c>
      <c r="H552" s="82" t="s">
        <v>2879</v>
      </c>
      <c r="I552" s="84" t="str">
        <f t="shared" si="38"/>
        <v>Voix</v>
      </c>
      <c r="J552" s="177" t="str">
        <f t="shared" si="39"/>
        <v>A/C</v>
      </c>
      <c r="K552" s="84" t="str">
        <f t="shared" si="37"/>
        <v>Individu</v>
      </c>
      <c r="L552" s="83" t="s">
        <v>1867</v>
      </c>
      <c r="M552" s="183">
        <v>112</v>
      </c>
    </row>
    <row r="553" spans="1:13" ht="18" customHeight="1" x14ac:dyDescent="0.15">
      <c r="A553" s="100" t="s">
        <v>692</v>
      </c>
      <c r="B553" s="85" t="s">
        <v>1133</v>
      </c>
      <c r="C553" s="81"/>
      <c r="D553" s="109">
        <v>30</v>
      </c>
      <c r="E553" s="82" t="s">
        <v>2880</v>
      </c>
      <c r="F553" s="82" t="s">
        <v>2881</v>
      </c>
      <c r="G553" s="82" t="s">
        <v>2882</v>
      </c>
      <c r="H553" s="82"/>
      <c r="I553" s="84" t="str">
        <f t="shared" si="38"/>
        <v>Voix</v>
      </c>
      <c r="J553" s="177" t="str">
        <f t="shared" si="39"/>
        <v>Concentration</v>
      </c>
      <c r="K553" s="84" t="str">
        <f t="shared" si="37"/>
        <v>Individu</v>
      </c>
      <c r="L553" s="83" t="s">
        <v>1867</v>
      </c>
      <c r="M553" s="183">
        <v>112</v>
      </c>
    </row>
    <row r="554" spans="1:13" ht="33.75" customHeight="1" x14ac:dyDescent="0.15">
      <c r="A554" s="100" t="s">
        <v>692</v>
      </c>
      <c r="B554" s="85" t="s">
        <v>1133</v>
      </c>
      <c r="C554" s="81" t="s">
        <v>2531</v>
      </c>
      <c r="D554" s="109">
        <v>35</v>
      </c>
      <c r="E554" s="82" t="s">
        <v>2532</v>
      </c>
      <c r="F554" s="82" t="s">
        <v>2534</v>
      </c>
      <c r="G554" s="82" t="s">
        <v>2533</v>
      </c>
      <c r="H554" s="82"/>
      <c r="I554" s="84" t="str">
        <f t="shared" si="38"/>
        <v>Toucher</v>
      </c>
      <c r="J554" s="177" t="str">
        <f t="shared" si="39"/>
        <v>Anneau</v>
      </c>
      <c r="K554" s="84" t="s">
        <v>681</v>
      </c>
      <c r="L554" s="83" t="s">
        <v>1437</v>
      </c>
      <c r="M554" s="183">
        <v>104</v>
      </c>
    </row>
    <row r="555" spans="1:13" ht="18" customHeight="1" x14ac:dyDescent="0.15">
      <c r="A555" s="100" t="s">
        <v>692</v>
      </c>
      <c r="B555" s="85" t="s">
        <v>1133</v>
      </c>
      <c r="C555" s="81"/>
      <c r="D555" s="109">
        <v>35</v>
      </c>
      <c r="E555" s="82" t="s">
        <v>2883</v>
      </c>
      <c r="F555" s="82" t="s">
        <v>2885</v>
      </c>
      <c r="G555" s="82" t="s">
        <v>3632</v>
      </c>
      <c r="H555" s="82" t="s">
        <v>2884</v>
      </c>
      <c r="I555" s="84" t="str">
        <f t="shared" si="38"/>
        <v>Soi-même</v>
      </c>
      <c r="J555" s="177" t="str">
        <f t="shared" si="39"/>
        <v>Diamètre</v>
      </c>
      <c r="K555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55" s="83" t="s">
        <v>1867</v>
      </c>
      <c r="M555" s="183">
        <v>112</v>
      </c>
    </row>
    <row r="556" spans="1:13" ht="18" customHeight="1" x14ac:dyDescent="0.15">
      <c r="A556" s="100" t="s">
        <v>692</v>
      </c>
      <c r="B556" s="85" t="s">
        <v>1133</v>
      </c>
      <c r="C556" s="81"/>
      <c r="D556" s="109">
        <v>35</v>
      </c>
      <c r="E556" s="82" t="s">
        <v>2886</v>
      </c>
      <c r="F556" s="82" t="s">
        <v>2887</v>
      </c>
      <c r="G556" s="82" t="s">
        <v>2888</v>
      </c>
      <c r="H556" s="82"/>
      <c r="I556" s="84" t="str">
        <f t="shared" si="38"/>
        <v>Lien mystique</v>
      </c>
      <c r="J556" s="177" t="str">
        <f t="shared" si="39"/>
        <v>A/C</v>
      </c>
      <c r="K556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556" s="83" t="s">
        <v>1867</v>
      </c>
      <c r="M556" s="183">
        <v>112</v>
      </c>
    </row>
    <row r="557" spans="1:13" ht="18" customHeight="1" x14ac:dyDescent="0.15">
      <c r="A557" s="100" t="s">
        <v>692</v>
      </c>
      <c r="B557" s="85" t="s">
        <v>1133</v>
      </c>
      <c r="C557" s="81"/>
      <c r="D557" s="109">
        <v>40</v>
      </c>
      <c r="E557" s="82" t="s">
        <v>3202</v>
      </c>
      <c r="F557" s="82" t="s">
        <v>3203</v>
      </c>
      <c r="G557" s="82" t="s">
        <v>603</v>
      </c>
      <c r="H557" s="82" t="s">
        <v>3204</v>
      </c>
      <c r="I557" s="84" t="str">
        <f t="shared" si="38"/>
        <v>Lien mystique</v>
      </c>
      <c r="J557" s="177" t="str">
        <f t="shared" si="39"/>
        <v>Concentration</v>
      </c>
      <c r="K557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57" s="83" t="s">
        <v>1901</v>
      </c>
      <c r="M557" s="183">
        <v>29</v>
      </c>
    </row>
    <row r="558" spans="1:13" ht="18" customHeight="1" thickBot="1" x14ac:dyDescent="0.2">
      <c r="A558" s="252"/>
      <c r="B558" s="168"/>
      <c r="C558" s="169"/>
      <c r="D558" s="170"/>
      <c r="E558" s="171"/>
      <c r="F558" s="171"/>
      <c r="G558" s="171"/>
      <c r="H558" s="171"/>
      <c r="I558" s="173"/>
      <c r="J558" s="180"/>
      <c r="K558" s="173"/>
      <c r="L558" s="172"/>
      <c r="M558" s="185"/>
    </row>
    <row r="559" spans="1:13" ht="18" customHeight="1" thickBot="1" x14ac:dyDescent="0.2">
      <c r="A559" s="199"/>
      <c r="B559" s="200"/>
      <c r="C559" s="200"/>
      <c r="D559" s="201"/>
      <c r="E559" s="200"/>
      <c r="F559" s="202" t="s">
        <v>1931</v>
      </c>
      <c r="G559" s="200"/>
      <c r="H559" s="200"/>
      <c r="I559" s="203"/>
      <c r="J559" s="203"/>
      <c r="K559" s="203"/>
      <c r="L559" s="200"/>
      <c r="M559" s="204"/>
    </row>
    <row r="560" spans="1:13" ht="18" customHeight="1" x14ac:dyDescent="0.15">
      <c r="A560" s="145" t="s">
        <v>1129</v>
      </c>
      <c r="B560" s="120" t="s">
        <v>1130</v>
      </c>
      <c r="C560" s="121"/>
      <c r="D560" s="122">
        <v>5</v>
      </c>
      <c r="E560" s="123" t="s">
        <v>3380</v>
      </c>
      <c r="F560" s="123" t="s">
        <v>3381</v>
      </c>
      <c r="G560" s="123" t="s">
        <v>3383</v>
      </c>
      <c r="H560" s="123" t="s">
        <v>3382</v>
      </c>
      <c r="I560" s="125" t="str">
        <f t="shared" si="38"/>
        <v>Soi-même</v>
      </c>
      <c r="J560" s="178" t="str">
        <f t="shared" si="39"/>
        <v>A/C</v>
      </c>
      <c r="K560" s="125" t="str">
        <f t="shared" ref="K560:K567" si="40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60" s="124" t="s">
        <v>1887</v>
      </c>
      <c r="M560" s="182">
        <v>68</v>
      </c>
    </row>
    <row r="561" spans="1:13" ht="18" customHeight="1" x14ac:dyDescent="0.15">
      <c r="A561" s="101" t="s">
        <v>1129</v>
      </c>
      <c r="B561" s="80" t="s">
        <v>1130</v>
      </c>
      <c r="C561" s="81"/>
      <c r="D561" s="109">
        <v>5</v>
      </c>
      <c r="E561" s="82" t="s">
        <v>2889</v>
      </c>
      <c r="F561" s="82" t="s">
        <v>2890</v>
      </c>
      <c r="G561" s="82" t="s">
        <v>2891</v>
      </c>
      <c r="H561" s="82"/>
      <c r="I561" s="84" t="str">
        <f t="shared" si="38"/>
        <v>Lien mystique</v>
      </c>
      <c r="J561" s="177" t="str">
        <f t="shared" si="39"/>
        <v>Instant</v>
      </c>
      <c r="K561" s="84" t="str">
        <f t="shared" si="40"/>
        <v>Individu</v>
      </c>
      <c r="L561" s="83" t="s">
        <v>1867</v>
      </c>
      <c r="M561" s="183">
        <v>91</v>
      </c>
    </row>
    <row r="562" spans="1:13" ht="18" customHeight="1" x14ac:dyDescent="0.15">
      <c r="A562" s="101" t="s">
        <v>1129</v>
      </c>
      <c r="B562" s="80" t="s">
        <v>1130</v>
      </c>
      <c r="C562" s="81"/>
      <c r="D562" s="109">
        <v>5</v>
      </c>
      <c r="E562" s="82" t="s">
        <v>2892</v>
      </c>
      <c r="F562" s="82" t="s">
        <v>2893</v>
      </c>
      <c r="G562" s="82" t="s">
        <v>3633</v>
      </c>
      <c r="H562" s="82"/>
      <c r="I562" s="84" t="str">
        <f t="shared" si="38"/>
        <v>Toucher</v>
      </c>
      <c r="J562" s="177" t="str">
        <f t="shared" si="39"/>
        <v>Diamètre</v>
      </c>
      <c r="K562" s="84" t="str">
        <f t="shared" si="40"/>
        <v>Individu</v>
      </c>
      <c r="L562" s="83" t="s">
        <v>1867</v>
      </c>
      <c r="M562" s="183">
        <v>124</v>
      </c>
    </row>
    <row r="563" spans="1:13" ht="18" customHeight="1" x14ac:dyDescent="0.15">
      <c r="A563" s="101" t="s">
        <v>1129</v>
      </c>
      <c r="B563" s="80" t="s">
        <v>1130</v>
      </c>
      <c r="C563" s="81"/>
      <c r="D563" s="109">
        <v>10</v>
      </c>
      <c r="E563" s="82" t="s">
        <v>1827</v>
      </c>
      <c r="F563" s="82" t="s">
        <v>1835</v>
      </c>
      <c r="G563" s="82" t="s">
        <v>3634</v>
      </c>
      <c r="H563" s="82" t="s">
        <v>1836</v>
      </c>
      <c r="I563" s="84" t="str">
        <f t="shared" si="38"/>
        <v>Voix</v>
      </c>
      <c r="J563" s="177" t="str">
        <f t="shared" si="39"/>
        <v>Diamètre</v>
      </c>
      <c r="K563" s="84" t="str">
        <f t="shared" si="40"/>
        <v>Individu</v>
      </c>
      <c r="L563" s="83" t="s">
        <v>1633</v>
      </c>
      <c r="M563" s="183">
        <v>143</v>
      </c>
    </row>
    <row r="564" spans="1:13" ht="18" customHeight="1" x14ac:dyDescent="0.15">
      <c r="A564" s="101" t="s">
        <v>1129</v>
      </c>
      <c r="B564" s="80" t="s">
        <v>1130</v>
      </c>
      <c r="C564" s="81"/>
      <c r="D564" s="109">
        <v>10</v>
      </c>
      <c r="E564" s="82" t="s">
        <v>3384</v>
      </c>
      <c r="F564" s="82" t="s">
        <v>3385</v>
      </c>
      <c r="G564" s="82" t="s">
        <v>3386</v>
      </c>
      <c r="H564" s="82"/>
      <c r="I564" s="84" t="str">
        <f t="shared" si="38"/>
        <v>Vue</v>
      </c>
      <c r="J564" s="177" t="str">
        <f t="shared" si="39"/>
        <v>Instant</v>
      </c>
      <c r="K564" s="84" t="str">
        <f t="shared" si="40"/>
        <v>Part</v>
      </c>
      <c r="L564" s="83" t="s">
        <v>1887</v>
      </c>
      <c r="M564" s="183">
        <v>68</v>
      </c>
    </row>
    <row r="565" spans="1:13" ht="18" customHeight="1" x14ac:dyDescent="0.15">
      <c r="A565" s="101" t="s">
        <v>1129</v>
      </c>
      <c r="B565" s="80" t="s">
        <v>1130</v>
      </c>
      <c r="C565" s="81"/>
      <c r="D565" s="109">
        <v>10</v>
      </c>
      <c r="E565" s="82" t="s">
        <v>3387</v>
      </c>
      <c r="F565" s="82" t="s">
        <v>3388</v>
      </c>
      <c r="G565" s="82" t="s">
        <v>3386</v>
      </c>
      <c r="H565" s="82"/>
      <c r="I565" s="84" t="str">
        <f t="shared" si="38"/>
        <v>Vue</v>
      </c>
      <c r="J565" s="177" t="str">
        <f t="shared" si="39"/>
        <v>Instant</v>
      </c>
      <c r="K565" s="84" t="str">
        <f t="shared" si="40"/>
        <v>Part</v>
      </c>
      <c r="L565" s="83" t="s">
        <v>1887</v>
      </c>
      <c r="M565" s="183">
        <v>68</v>
      </c>
    </row>
    <row r="566" spans="1:13" ht="18" customHeight="1" x14ac:dyDescent="0.15">
      <c r="A566" s="101" t="s">
        <v>1129</v>
      </c>
      <c r="B566" s="80" t="s">
        <v>1130</v>
      </c>
      <c r="C566" s="81"/>
      <c r="D566" s="109">
        <v>15</v>
      </c>
      <c r="E566" s="82" t="s">
        <v>3389</v>
      </c>
      <c r="F566" s="82" t="s">
        <v>3390</v>
      </c>
      <c r="G566" s="82" t="s">
        <v>3391</v>
      </c>
      <c r="H566" s="82"/>
      <c r="I566" s="84" t="str">
        <f t="shared" si="38"/>
        <v>Vue</v>
      </c>
      <c r="J566" s="177" t="str">
        <f t="shared" si="39"/>
        <v>Concentration</v>
      </c>
      <c r="K566" s="84" t="str">
        <f t="shared" si="40"/>
        <v>Part</v>
      </c>
      <c r="L566" s="83" t="s">
        <v>1887</v>
      </c>
      <c r="M566" s="183">
        <v>68</v>
      </c>
    </row>
    <row r="567" spans="1:13" ht="18" customHeight="1" x14ac:dyDescent="0.15">
      <c r="A567" s="101" t="s">
        <v>1129</v>
      </c>
      <c r="B567" s="80" t="s">
        <v>1130</v>
      </c>
      <c r="C567" s="81"/>
      <c r="D567" s="109">
        <v>15</v>
      </c>
      <c r="E567" s="82" t="s">
        <v>2894</v>
      </c>
      <c r="F567" s="82" t="s">
        <v>2895</v>
      </c>
      <c r="G567" s="82" t="s">
        <v>2897</v>
      </c>
      <c r="H567" s="82" t="s">
        <v>2896</v>
      </c>
      <c r="I567" s="84" t="str">
        <f t="shared" si="38"/>
        <v>Voix</v>
      </c>
      <c r="J567" s="177" t="str">
        <f t="shared" si="39"/>
        <v>Concentration</v>
      </c>
      <c r="K567" s="84" t="str">
        <f t="shared" si="40"/>
        <v>Individu</v>
      </c>
      <c r="L567" s="83" t="s">
        <v>1867</v>
      </c>
      <c r="M567" s="183">
        <v>22</v>
      </c>
    </row>
    <row r="568" spans="1:13" ht="18" customHeight="1" x14ac:dyDescent="0.15">
      <c r="A568" s="101" t="s">
        <v>1129</v>
      </c>
      <c r="B568" s="80" t="s">
        <v>1130</v>
      </c>
      <c r="C568" s="81"/>
      <c r="D568" s="109">
        <v>15</v>
      </c>
      <c r="E568" s="82" t="s">
        <v>2898</v>
      </c>
      <c r="F568" s="82" t="s">
        <v>2899</v>
      </c>
      <c r="G568" s="82" t="s">
        <v>2900</v>
      </c>
      <c r="H568" s="82"/>
      <c r="I568" s="84" t="str">
        <f t="shared" si="38"/>
        <v>Toucher</v>
      </c>
      <c r="J568" s="177" t="str">
        <f t="shared" si="39"/>
        <v>Anneau</v>
      </c>
      <c r="K568" s="84" t="s">
        <v>681</v>
      </c>
      <c r="L568" s="83" t="s">
        <v>1867</v>
      </c>
      <c r="M568" s="183">
        <v>124</v>
      </c>
    </row>
    <row r="569" spans="1:13" ht="18" customHeight="1" x14ac:dyDescent="0.15">
      <c r="A569" s="101" t="s">
        <v>1129</v>
      </c>
      <c r="B569" s="80" t="s">
        <v>1130</v>
      </c>
      <c r="C569" s="81"/>
      <c r="D569" s="109">
        <v>20</v>
      </c>
      <c r="E569" s="82" t="s">
        <v>1834</v>
      </c>
      <c r="F569" s="82" t="s">
        <v>1837</v>
      </c>
      <c r="G569" s="82" t="s">
        <v>3635</v>
      </c>
      <c r="H569" s="82" t="s">
        <v>1838</v>
      </c>
      <c r="I569" s="84" t="str">
        <f t="shared" si="38"/>
        <v>Voix</v>
      </c>
      <c r="J569" s="177" t="str">
        <f t="shared" si="39"/>
        <v>Diamètre</v>
      </c>
      <c r="K569" s="84" t="str">
        <f t="shared" ref="K569:K591" si="41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69" s="83" t="s">
        <v>1633</v>
      </c>
      <c r="M569" s="183">
        <v>144</v>
      </c>
    </row>
    <row r="570" spans="1:13" ht="18" customHeight="1" x14ac:dyDescent="0.15">
      <c r="A570" s="101" t="s">
        <v>1129</v>
      </c>
      <c r="B570" s="80" t="s">
        <v>1130</v>
      </c>
      <c r="C570" s="81" t="s">
        <v>1839</v>
      </c>
      <c r="D570" s="109">
        <v>20</v>
      </c>
      <c r="E570" s="82" t="s">
        <v>1828</v>
      </c>
      <c r="F570" s="82" t="s">
        <v>1840</v>
      </c>
      <c r="G570" s="82" t="s">
        <v>3743</v>
      </c>
      <c r="H570" s="82"/>
      <c r="I570" s="84" t="str">
        <f t="shared" si="38"/>
        <v>Voix</v>
      </c>
      <c r="J570" s="177" t="str">
        <f t="shared" si="39"/>
        <v>A/C</v>
      </c>
      <c r="K570" s="84" t="str">
        <f t="shared" si="41"/>
        <v>Individu</v>
      </c>
      <c r="L570" s="83" t="s">
        <v>1633</v>
      </c>
      <c r="M570" s="183">
        <v>144</v>
      </c>
    </row>
    <row r="571" spans="1:13" ht="24.75" customHeight="1" x14ac:dyDescent="0.15">
      <c r="A571" s="101" t="s">
        <v>1129</v>
      </c>
      <c r="B571" s="80" t="s">
        <v>1130</v>
      </c>
      <c r="C571" s="81"/>
      <c r="D571" s="109">
        <v>20</v>
      </c>
      <c r="E571" s="82" t="s">
        <v>3336</v>
      </c>
      <c r="F571" s="82" t="s">
        <v>3337</v>
      </c>
      <c r="G571" s="82" t="s">
        <v>996</v>
      </c>
      <c r="H571" s="82"/>
      <c r="I571" s="84" t="str">
        <f t="shared" si="38"/>
        <v>Toucher</v>
      </c>
      <c r="J571" s="177" t="str">
        <f t="shared" si="39"/>
        <v>Instant</v>
      </c>
      <c r="K571" s="84" t="str">
        <f t="shared" si="41"/>
        <v>Individu</v>
      </c>
      <c r="L571" s="83" t="s">
        <v>2095</v>
      </c>
      <c r="M571" s="183">
        <v>27</v>
      </c>
    </row>
    <row r="572" spans="1:13" ht="18" customHeight="1" x14ac:dyDescent="0.15">
      <c r="A572" s="101" t="s">
        <v>1129</v>
      </c>
      <c r="B572" s="80" t="s">
        <v>1130</v>
      </c>
      <c r="C572" s="81"/>
      <c r="D572" s="109">
        <v>20</v>
      </c>
      <c r="E572" s="82" t="s">
        <v>2916</v>
      </c>
      <c r="F572" s="82" t="s">
        <v>2901</v>
      </c>
      <c r="G572" s="82" t="s">
        <v>2902</v>
      </c>
      <c r="H572" s="82"/>
      <c r="I572" s="84" t="str">
        <f t="shared" si="38"/>
        <v>Voix</v>
      </c>
      <c r="J572" s="177" t="str">
        <f t="shared" si="39"/>
        <v>Instant</v>
      </c>
      <c r="K572" s="84" t="str">
        <f t="shared" si="41"/>
        <v>Individu</v>
      </c>
      <c r="L572" s="83" t="s">
        <v>1867</v>
      </c>
      <c r="M572" s="183">
        <v>124</v>
      </c>
    </row>
    <row r="573" spans="1:13" ht="18" customHeight="1" x14ac:dyDescent="0.15">
      <c r="A573" s="101" t="s">
        <v>1129</v>
      </c>
      <c r="B573" s="80" t="s">
        <v>1130</v>
      </c>
      <c r="C573" s="81"/>
      <c r="D573" s="109">
        <v>20</v>
      </c>
      <c r="E573" s="82" t="s">
        <v>2903</v>
      </c>
      <c r="F573" s="82" t="s">
        <v>2904</v>
      </c>
      <c r="G573" s="82" t="s">
        <v>2905</v>
      </c>
      <c r="H573" s="82" t="s">
        <v>2906</v>
      </c>
      <c r="I573" s="84" t="str">
        <f t="shared" si="38"/>
        <v>Toucher</v>
      </c>
      <c r="J573" s="177" t="str">
        <f t="shared" si="39"/>
        <v>Concentration</v>
      </c>
      <c r="K573" s="84" t="str">
        <f t="shared" si="41"/>
        <v>Individu</v>
      </c>
      <c r="L573" s="83" t="s">
        <v>1867</v>
      </c>
      <c r="M573" s="183">
        <v>30</v>
      </c>
    </row>
    <row r="574" spans="1:13" ht="18" customHeight="1" x14ac:dyDescent="0.15">
      <c r="A574" s="101" t="s">
        <v>1129</v>
      </c>
      <c r="B574" s="80" t="s">
        <v>1130</v>
      </c>
      <c r="C574" s="81"/>
      <c r="D574" s="109">
        <v>25</v>
      </c>
      <c r="E574" s="82" t="s">
        <v>1829</v>
      </c>
      <c r="F574" s="82" t="s">
        <v>1841</v>
      </c>
      <c r="G574" s="82" t="s">
        <v>1843</v>
      </c>
      <c r="H574" s="82"/>
      <c r="I574" s="84" t="str">
        <f t="shared" si="38"/>
        <v>Voix</v>
      </c>
      <c r="J574" s="177" t="str">
        <f t="shared" si="39"/>
        <v>A/C</v>
      </c>
      <c r="K574" s="84" t="str">
        <f t="shared" si="41"/>
        <v>Individu</v>
      </c>
      <c r="L574" s="83" t="s">
        <v>1633</v>
      </c>
      <c r="M574" s="183">
        <v>144</v>
      </c>
    </row>
    <row r="575" spans="1:13" ht="18" customHeight="1" x14ac:dyDescent="0.15">
      <c r="A575" s="101" t="s">
        <v>1129</v>
      </c>
      <c r="B575" s="80" t="s">
        <v>1130</v>
      </c>
      <c r="C575" s="87" t="s">
        <v>1134</v>
      </c>
      <c r="D575" s="109">
        <v>25</v>
      </c>
      <c r="E575" s="82" t="s">
        <v>2535</v>
      </c>
      <c r="F575" s="82" t="s">
        <v>2536</v>
      </c>
      <c r="G575" s="82" t="s">
        <v>2538</v>
      </c>
      <c r="H575" s="82" t="s">
        <v>2537</v>
      </c>
      <c r="I575" s="84" t="str">
        <f t="shared" si="38"/>
        <v>Voix</v>
      </c>
      <c r="J575" s="177" t="str">
        <f t="shared" si="39"/>
        <v>A/C</v>
      </c>
      <c r="K575" s="84" t="str">
        <f t="shared" si="41"/>
        <v>Groupe</v>
      </c>
      <c r="L575" s="83" t="s">
        <v>1437</v>
      </c>
      <c r="M575" s="183">
        <v>97</v>
      </c>
    </row>
    <row r="576" spans="1:13" ht="18" customHeight="1" x14ac:dyDescent="0.15">
      <c r="A576" s="101" t="s">
        <v>1129</v>
      </c>
      <c r="B576" s="80" t="s">
        <v>1130</v>
      </c>
      <c r="C576" s="81"/>
      <c r="D576" s="109">
        <v>30</v>
      </c>
      <c r="E576" s="82" t="s">
        <v>2907</v>
      </c>
      <c r="F576" s="82" t="s">
        <v>2908</v>
      </c>
      <c r="G576" s="82" t="s">
        <v>2909</v>
      </c>
      <c r="H576" s="82" t="s">
        <v>2385</v>
      </c>
      <c r="I576" s="84" t="str">
        <f t="shared" si="38"/>
        <v>Voix</v>
      </c>
      <c r="J576" s="177" t="str">
        <f t="shared" si="39"/>
        <v>A/C</v>
      </c>
      <c r="K576" s="84" t="str">
        <f t="shared" si="41"/>
        <v>Individu</v>
      </c>
      <c r="L576" s="83" t="s">
        <v>1867</v>
      </c>
      <c r="M576" s="183">
        <v>124</v>
      </c>
    </row>
    <row r="577" spans="1:13" ht="18" customHeight="1" x14ac:dyDescent="0.15">
      <c r="A577" s="101" t="s">
        <v>1129</v>
      </c>
      <c r="B577" s="80" t="s">
        <v>1130</v>
      </c>
      <c r="C577" s="81"/>
      <c r="D577" s="109">
        <v>30</v>
      </c>
      <c r="E577" s="82" t="s">
        <v>2910</v>
      </c>
      <c r="F577" s="82" t="s">
        <v>2912</v>
      </c>
      <c r="G577" s="82" t="s">
        <v>2911</v>
      </c>
      <c r="H577" s="82" t="s">
        <v>2385</v>
      </c>
      <c r="I577" s="84" t="str">
        <f t="shared" si="38"/>
        <v>Toucher</v>
      </c>
      <c r="J577" s="177" t="str">
        <f t="shared" si="39"/>
        <v>A/C</v>
      </c>
      <c r="K577" s="84" t="str">
        <f t="shared" si="41"/>
        <v>Part</v>
      </c>
      <c r="L577" s="83" t="s">
        <v>1867</v>
      </c>
      <c r="M577" s="183">
        <v>124</v>
      </c>
    </row>
    <row r="578" spans="1:13" ht="18" customHeight="1" x14ac:dyDescent="0.15">
      <c r="A578" s="101" t="s">
        <v>1129</v>
      </c>
      <c r="B578" s="80" t="s">
        <v>1130</v>
      </c>
      <c r="C578" s="81"/>
      <c r="D578" s="109">
        <v>30</v>
      </c>
      <c r="E578" s="82" t="s">
        <v>3205</v>
      </c>
      <c r="F578" s="82" t="s">
        <v>3206</v>
      </c>
      <c r="G578" s="82" t="s">
        <v>2229</v>
      </c>
      <c r="H578" s="82" t="s">
        <v>3702</v>
      </c>
      <c r="I578" s="84" t="str">
        <f t="shared" si="38"/>
        <v>Toucher</v>
      </c>
      <c r="J578" s="177" t="str">
        <f t="shared" si="39"/>
        <v>Instant</v>
      </c>
      <c r="K578" s="84" t="str">
        <f t="shared" si="41"/>
        <v>Individu</v>
      </c>
      <c r="L578" s="83" t="s">
        <v>1901</v>
      </c>
      <c r="M578" s="183">
        <v>109</v>
      </c>
    </row>
    <row r="579" spans="1:13" ht="24.75" customHeight="1" x14ac:dyDescent="0.15">
      <c r="A579" s="101" t="s">
        <v>1129</v>
      </c>
      <c r="B579" s="80" t="s">
        <v>1130</v>
      </c>
      <c r="C579" s="81"/>
      <c r="D579" s="109">
        <v>35</v>
      </c>
      <c r="E579" s="82" t="s">
        <v>306</v>
      </c>
      <c r="F579" s="82" t="s">
        <v>307</v>
      </c>
      <c r="G579" s="82" t="s">
        <v>308</v>
      </c>
      <c r="H579" s="82"/>
      <c r="I579" s="84" t="str">
        <f t="shared" si="38"/>
        <v>Lien mystique</v>
      </c>
      <c r="J579" s="177" t="str">
        <f t="shared" si="39"/>
        <v>A/C</v>
      </c>
      <c r="K579" s="84" t="str">
        <f t="shared" si="41"/>
        <v>Individu</v>
      </c>
      <c r="L579" s="83" t="s">
        <v>1437</v>
      </c>
      <c r="M579" s="183">
        <v>101</v>
      </c>
    </row>
    <row r="580" spans="1:13" ht="24.75" customHeight="1" x14ac:dyDescent="0.15">
      <c r="A580" s="101" t="s">
        <v>1129</v>
      </c>
      <c r="B580" s="80" t="s">
        <v>1130</v>
      </c>
      <c r="C580" s="87" t="s">
        <v>1682</v>
      </c>
      <c r="D580" s="109">
        <v>35</v>
      </c>
      <c r="E580" s="82" t="s">
        <v>1832</v>
      </c>
      <c r="F580" s="82" t="s">
        <v>1842</v>
      </c>
      <c r="G580" s="82" t="s">
        <v>3744</v>
      </c>
      <c r="H580" s="82"/>
      <c r="I580" s="84" t="str">
        <f t="shared" si="38"/>
        <v>Lien mystique</v>
      </c>
      <c r="J580" s="177" t="str">
        <f t="shared" si="39"/>
        <v>Concentration</v>
      </c>
      <c r="K580" s="84" t="str">
        <f t="shared" si="41"/>
        <v>Individu</v>
      </c>
      <c r="L580" s="83" t="s">
        <v>1633</v>
      </c>
      <c r="M580" s="183">
        <v>144</v>
      </c>
    </row>
    <row r="581" spans="1:13" ht="24.75" customHeight="1" x14ac:dyDescent="0.15">
      <c r="A581" s="101" t="s">
        <v>1129</v>
      </c>
      <c r="B581" s="80" t="s">
        <v>1130</v>
      </c>
      <c r="C581" s="87"/>
      <c r="D581" s="109">
        <v>35</v>
      </c>
      <c r="E581" s="82" t="s">
        <v>2915</v>
      </c>
      <c r="F581" s="82" t="s">
        <v>2917</v>
      </c>
      <c r="G581" s="82" t="s">
        <v>2918</v>
      </c>
      <c r="H581" s="82"/>
      <c r="I581" s="84" t="str">
        <f t="shared" si="38"/>
        <v>Voix</v>
      </c>
      <c r="J581" s="177" t="str">
        <f t="shared" si="39"/>
        <v>Instant</v>
      </c>
      <c r="K581" s="84" t="str">
        <f t="shared" si="41"/>
        <v>Groupe</v>
      </c>
      <c r="L581" s="83" t="s">
        <v>1867</v>
      </c>
      <c r="M581" s="183">
        <v>124</v>
      </c>
    </row>
    <row r="582" spans="1:13" ht="18" customHeight="1" x14ac:dyDescent="0.15">
      <c r="A582" s="101" t="s">
        <v>1129</v>
      </c>
      <c r="B582" s="80" t="s">
        <v>1130</v>
      </c>
      <c r="C582" s="81" t="s">
        <v>1015</v>
      </c>
      <c r="D582" s="109">
        <v>40</v>
      </c>
      <c r="E582" s="82" t="s">
        <v>1830</v>
      </c>
      <c r="F582" s="82" t="s">
        <v>1844</v>
      </c>
      <c r="G582" s="82" t="s">
        <v>168</v>
      </c>
      <c r="H582" s="82"/>
      <c r="I582" s="84" t="str">
        <f t="shared" si="38"/>
        <v>Toucher</v>
      </c>
      <c r="J582" s="177" t="str">
        <f t="shared" si="39"/>
        <v>A/C</v>
      </c>
      <c r="K582" s="84" t="str">
        <f t="shared" si="41"/>
        <v>Individu</v>
      </c>
      <c r="L582" s="83" t="s">
        <v>1633</v>
      </c>
      <c r="M582" s="183">
        <v>144</v>
      </c>
    </row>
    <row r="583" spans="1:13" ht="18" customHeight="1" x14ac:dyDescent="0.15">
      <c r="A583" s="101" t="s">
        <v>1129</v>
      </c>
      <c r="B583" s="80" t="s">
        <v>1130</v>
      </c>
      <c r="C583" s="81" t="s">
        <v>1015</v>
      </c>
      <c r="D583" s="109">
        <v>40</v>
      </c>
      <c r="E583" s="82" t="s">
        <v>2919</v>
      </c>
      <c r="F583" s="82" t="s">
        <v>2920</v>
      </c>
      <c r="G583" s="82" t="s">
        <v>2921</v>
      </c>
      <c r="H583" s="82" t="s">
        <v>2385</v>
      </c>
      <c r="I583" s="84" t="str">
        <f t="shared" si="38"/>
        <v>Toucher</v>
      </c>
      <c r="J583" s="177" t="str">
        <f t="shared" si="39"/>
        <v>A/C</v>
      </c>
      <c r="K583" s="84" t="str">
        <f t="shared" si="41"/>
        <v>Part</v>
      </c>
      <c r="L583" s="83" t="s">
        <v>1867</v>
      </c>
      <c r="M583" s="183">
        <v>124</v>
      </c>
    </row>
    <row r="584" spans="1:13" ht="18" customHeight="1" thickBot="1" x14ac:dyDescent="0.2">
      <c r="A584" s="256" t="s">
        <v>1129</v>
      </c>
      <c r="B584" s="253" t="s">
        <v>1130</v>
      </c>
      <c r="C584" s="169" t="s">
        <v>1015</v>
      </c>
      <c r="D584" s="170">
        <v>40</v>
      </c>
      <c r="E584" s="171" t="s">
        <v>2922</v>
      </c>
      <c r="F584" s="171" t="s">
        <v>2924</v>
      </c>
      <c r="G584" s="171" t="s">
        <v>2923</v>
      </c>
      <c r="H584" s="171"/>
      <c r="I584" s="173" t="str">
        <f t="shared" si="38"/>
        <v>Toucher</v>
      </c>
      <c r="J584" s="180" t="str">
        <f t="shared" si="39"/>
        <v>A/C</v>
      </c>
      <c r="K584" s="173" t="str">
        <f t="shared" si="41"/>
        <v>Individu</v>
      </c>
      <c r="L584" s="172" t="s">
        <v>1867</v>
      </c>
      <c r="M584" s="185">
        <v>124</v>
      </c>
    </row>
    <row r="585" spans="1:13" ht="18" customHeight="1" x14ac:dyDescent="0.15">
      <c r="A585" s="257" t="s">
        <v>1129</v>
      </c>
      <c r="B585" s="255" t="s">
        <v>1130</v>
      </c>
      <c r="C585" s="212"/>
      <c r="D585" s="213">
        <v>40</v>
      </c>
      <c r="E585" s="214" t="s">
        <v>3480</v>
      </c>
      <c r="F585" s="214" t="s">
        <v>3481</v>
      </c>
      <c r="G585" s="214" t="s">
        <v>3482</v>
      </c>
      <c r="H585" s="214"/>
      <c r="I585" s="215" t="str">
        <f t="shared" si="38"/>
        <v>Vue</v>
      </c>
      <c r="J585" s="216" t="str">
        <f t="shared" si="39"/>
        <v>A/C</v>
      </c>
      <c r="K585" s="215" t="str">
        <f t="shared" si="41"/>
        <v>Groupe</v>
      </c>
      <c r="L585" s="217" t="s">
        <v>1898</v>
      </c>
      <c r="M585" s="218">
        <v>139</v>
      </c>
    </row>
    <row r="586" spans="1:13" ht="24" customHeight="1" x14ac:dyDescent="0.15">
      <c r="A586" s="101" t="s">
        <v>1129</v>
      </c>
      <c r="B586" s="80" t="s">
        <v>1130</v>
      </c>
      <c r="C586" s="81"/>
      <c r="D586" s="109">
        <v>45</v>
      </c>
      <c r="E586" s="82" t="s">
        <v>2913</v>
      </c>
      <c r="F586" s="82" t="s">
        <v>2914</v>
      </c>
      <c r="G586" s="82" t="s">
        <v>2925</v>
      </c>
      <c r="H586" s="82" t="s">
        <v>2385</v>
      </c>
      <c r="I586" s="84" t="str">
        <f t="shared" si="38"/>
        <v>Voix</v>
      </c>
      <c r="J586" s="177" t="str">
        <f t="shared" si="39"/>
        <v>Concentration</v>
      </c>
      <c r="K586" s="84" t="str">
        <f t="shared" si="41"/>
        <v>Part</v>
      </c>
      <c r="L586" s="83" t="s">
        <v>1867</v>
      </c>
      <c r="M586" s="183">
        <v>125</v>
      </c>
    </row>
    <row r="587" spans="1:13" ht="18" customHeight="1" x14ac:dyDescent="0.15">
      <c r="A587" s="101" t="s">
        <v>1129</v>
      </c>
      <c r="B587" s="87" t="s">
        <v>1134</v>
      </c>
      <c r="C587" s="81"/>
      <c r="D587" s="109" t="s">
        <v>408</v>
      </c>
      <c r="E587" s="82" t="s">
        <v>1831</v>
      </c>
      <c r="F587" s="82" t="s">
        <v>169</v>
      </c>
      <c r="G587" s="82" t="s">
        <v>170</v>
      </c>
      <c r="H587" s="82"/>
      <c r="I587" s="84" t="str">
        <f t="shared" si="38"/>
        <v>Soi-même</v>
      </c>
      <c r="J587" s="177" t="str">
        <f t="shared" si="39"/>
        <v>Concentration</v>
      </c>
      <c r="K587" s="84" t="str">
        <f t="shared" si="41"/>
        <v>Individu</v>
      </c>
      <c r="L587" s="83" t="s">
        <v>1633</v>
      </c>
      <c r="M587" s="183">
        <v>144</v>
      </c>
    </row>
    <row r="588" spans="1:13" ht="18" customHeight="1" x14ac:dyDescent="0.15">
      <c r="A588" s="101" t="s">
        <v>1129</v>
      </c>
      <c r="B588" s="87" t="s">
        <v>1134</v>
      </c>
      <c r="C588" s="81"/>
      <c r="D588" s="109" t="s">
        <v>408</v>
      </c>
      <c r="E588" s="82" t="s">
        <v>3483</v>
      </c>
      <c r="F588" s="82" t="s">
        <v>3484</v>
      </c>
      <c r="G588" s="82" t="s">
        <v>3485</v>
      </c>
      <c r="H588" s="82"/>
      <c r="I588" s="84" t="str">
        <f t="shared" si="38"/>
        <v>Soi-même</v>
      </c>
      <c r="J588" s="177" t="str">
        <f t="shared" si="39"/>
        <v>A/C</v>
      </c>
      <c r="K588" s="84" t="str">
        <f t="shared" si="41"/>
        <v>Individu</v>
      </c>
      <c r="L588" s="83" t="s">
        <v>1898</v>
      </c>
      <c r="M588" s="183">
        <v>72</v>
      </c>
    </row>
    <row r="589" spans="1:13" ht="18" customHeight="1" x14ac:dyDescent="0.15">
      <c r="A589" s="101" t="s">
        <v>1129</v>
      </c>
      <c r="B589" s="87" t="s">
        <v>1134</v>
      </c>
      <c r="C589" s="81"/>
      <c r="D589" s="109">
        <v>5</v>
      </c>
      <c r="E589" s="82" t="s">
        <v>1833</v>
      </c>
      <c r="F589" s="82" t="s">
        <v>171</v>
      </c>
      <c r="G589" s="82" t="s">
        <v>3643</v>
      </c>
      <c r="H589" s="82"/>
      <c r="I589" s="84" t="str">
        <f t="shared" si="38"/>
        <v>Toucher</v>
      </c>
      <c r="J589" s="177" t="str">
        <f t="shared" si="39"/>
        <v>Concentration</v>
      </c>
      <c r="K589" s="84" t="str">
        <f t="shared" si="41"/>
        <v>Pièce</v>
      </c>
      <c r="L589" s="83" t="s">
        <v>1633</v>
      </c>
      <c r="M589" s="183">
        <v>144</v>
      </c>
    </row>
    <row r="590" spans="1:13" ht="18" customHeight="1" x14ac:dyDescent="0.15">
      <c r="A590" s="101" t="s">
        <v>1129</v>
      </c>
      <c r="B590" s="87" t="s">
        <v>1134</v>
      </c>
      <c r="C590" s="81"/>
      <c r="D590" s="109">
        <v>5</v>
      </c>
      <c r="E590" s="82" t="s">
        <v>2926</v>
      </c>
      <c r="F590" s="82" t="s">
        <v>2927</v>
      </c>
      <c r="G590" s="82" t="s">
        <v>2928</v>
      </c>
      <c r="H590" s="82"/>
      <c r="I590" s="84" t="str">
        <f t="shared" si="38"/>
        <v>Toucher</v>
      </c>
      <c r="J590" s="177" t="str">
        <f t="shared" si="39"/>
        <v>Concentration</v>
      </c>
      <c r="K590" s="84" t="str">
        <f t="shared" si="41"/>
        <v>Pièce</v>
      </c>
      <c r="L590" s="83" t="s">
        <v>1867</v>
      </c>
      <c r="M590" s="183">
        <v>30</v>
      </c>
    </row>
    <row r="591" spans="1:13" ht="18" customHeight="1" x14ac:dyDescent="0.15">
      <c r="A591" s="101" t="s">
        <v>1129</v>
      </c>
      <c r="B591" s="87" t="s">
        <v>1134</v>
      </c>
      <c r="C591" s="81"/>
      <c r="D591" s="109">
        <v>5</v>
      </c>
      <c r="E591" s="82" t="s">
        <v>2929</v>
      </c>
      <c r="F591" s="82" t="s">
        <v>2930</v>
      </c>
      <c r="G591" s="82" t="s">
        <v>2931</v>
      </c>
      <c r="H591" s="82" t="s">
        <v>2385</v>
      </c>
      <c r="I591" s="84" t="s">
        <v>3657</v>
      </c>
      <c r="J591" s="177" t="str">
        <f t="shared" si="39"/>
        <v>Concentration</v>
      </c>
      <c r="K591" s="84" t="str">
        <f t="shared" si="41"/>
        <v>Individu</v>
      </c>
      <c r="L591" s="83" t="s">
        <v>1867</v>
      </c>
      <c r="M591" s="183">
        <v>125</v>
      </c>
    </row>
    <row r="592" spans="1:13" ht="18" customHeight="1" x14ac:dyDescent="0.15">
      <c r="A592" s="101" t="s">
        <v>1129</v>
      </c>
      <c r="B592" s="87" t="s">
        <v>1134</v>
      </c>
      <c r="C592" s="81"/>
      <c r="D592" s="109">
        <v>10</v>
      </c>
      <c r="E592" s="82" t="s">
        <v>3401</v>
      </c>
      <c r="F592" s="82" t="s">
        <v>3400</v>
      </c>
      <c r="G592" s="82" t="s">
        <v>2847</v>
      </c>
      <c r="H592" s="82"/>
      <c r="I592" s="84" t="str">
        <f t="shared" si="38"/>
        <v>Toucher</v>
      </c>
      <c r="J592" s="177" t="str">
        <f t="shared" si="39"/>
        <v>Anneau</v>
      </c>
      <c r="K592" s="84" t="s">
        <v>681</v>
      </c>
      <c r="L592" s="83" t="s">
        <v>1887</v>
      </c>
      <c r="M592" s="183">
        <v>65</v>
      </c>
    </row>
    <row r="593" spans="1:13" ht="18" customHeight="1" x14ac:dyDescent="0.15">
      <c r="A593" s="101" t="s">
        <v>1129</v>
      </c>
      <c r="B593" s="87" t="s">
        <v>1134</v>
      </c>
      <c r="C593" s="81"/>
      <c r="D593" s="109">
        <v>15</v>
      </c>
      <c r="E593" s="82" t="s">
        <v>172</v>
      </c>
      <c r="F593" s="82" t="s">
        <v>173</v>
      </c>
      <c r="G593" s="82" t="s">
        <v>174</v>
      </c>
      <c r="H593" s="82"/>
      <c r="I593" s="84" t="str">
        <f t="shared" si="38"/>
        <v>Soi-même</v>
      </c>
      <c r="J593" s="177" t="str">
        <f t="shared" si="39"/>
        <v>A/C</v>
      </c>
      <c r="K593" s="84" t="str">
        <f t="shared" ref="K593:K602" si="42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593" s="83" t="s">
        <v>1633</v>
      </c>
      <c r="M593" s="183">
        <v>145</v>
      </c>
    </row>
    <row r="594" spans="1:13" ht="18" customHeight="1" x14ac:dyDescent="0.15">
      <c r="A594" s="101" t="s">
        <v>1129</v>
      </c>
      <c r="B594" s="87" t="s">
        <v>1134</v>
      </c>
      <c r="C594" s="81"/>
      <c r="D594" s="109">
        <v>15</v>
      </c>
      <c r="E594" s="82" t="s">
        <v>2634</v>
      </c>
      <c r="F594" s="82" t="s">
        <v>2636</v>
      </c>
      <c r="G594" s="82" t="s">
        <v>2635</v>
      </c>
      <c r="H594" s="82"/>
      <c r="I594" s="84" t="str">
        <f t="shared" si="38"/>
        <v>Soi-même</v>
      </c>
      <c r="J594" s="177" t="str">
        <f t="shared" si="39"/>
        <v>Concentration</v>
      </c>
      <c r="K594" s="84" t="str">
        <f t="shared" si="42"/>
        <v>Individu</v>
      </c>
      <c r="L594" s="83" t="s">
        <v>1861</v>
      </c>
      <c r="M594" s="183">
        <v>25</v>
      </c>
    </row>
    <row r="595" spans="1:13" ht="18" customHeight="1" x14ac:dyDescent="0.15">
      <c r="A595" s="101" t="s">
        <v>1129</v>
      </c>
      <c r="B595" s="87" t="s">
        <v>1134</v>
      </c>
      <c r="C595" s="81"/>
      <c r="D595" s="109">
        <v>20</v>
      </c>
      <c r="E595" s="82" t="s">
        <v>175</v>
      </c>
      <c r="F595" s="82" t="s">
        <v>176</v>
      </c>
      <c r="G595" s="82" t="s">
        <v>178</v>
      </c>
      <c r="H595" s="82" t="s">
        <v>177</v>
      </c>
      <c r="I595" s="84" t="str">
        <f t="shared" si="38"/>
        <v>Lien mystique</v>
      </c>
      <c r="J595" s="177" t="str">
        <f t="shared" si="39"/>
        <v>Concentration</v>
      </c>
      <c r="K595" s="84" t="str">
        <f t="shared" si="42"/>
        <v>Pièce</v>
      </c>
      <c r="L595" s="83" t="s">
        <v>1633</v>
      </c>
      <c r="M595" s="183">
        <v>145</v>
      </c>
    </row>
    <row r="596" spans="1:13" ht="18" customHeight="1" x14ac:dyDescent="0.15">
      <c r="A596" s="101" t="s">
        <v>1129</v>
      </c>
      <c r="B596" s="87" t="s">
        <v>1134</v>
      </c>
      <c r="C596" s="81"/>
      <c r="D596" s="109">
        <v>25</v>
      </c>
      <c r="E596" s="82" t="s">
        <v>179</v>
      </c>
      <c r="F596" s="82" t="s">
        <v>180</v>
      </c>
      <c r="G596" s="82" t="s">
        <v>181</v>
      </c>
      <c r="H596" s="82"/>
      <c r="I596" s="84" t="str">
        <f t="shared" si="38"/>
        <v>Soi-même</v>
      </c>
      <c r="J596" s="177" t="str">
        <f t="shared" si="39"/>
        <v>A/C</v>
      </c>
      <c r="K596" s="84" t="str">
        <f t="shared" si="42"/>
        <v>Individu</v>
      </c>
      <c r="L596" s="83" t="s">
        <v>1633</v>
      </c>
      <c r="M596" s="183">
        <v>145</v>
      </c>
    </row>
    <row r="597" spans="1:13" ht="18" customHeight="1" x14ac:dyDescent="0.15">
      <c r="A597" s="101" t="s">
        <v>1129</v>
      </c>
      <c r="B597" s="87" t="s">
        <v>1134</v>
      </c>
      <c r="C597" s="81"/>
      <c r="D597" s="109">
        <v>25</v>
      </c>
      <c r="E597" s="82" t="s">
        <v>182</v>
      </c>
      <c r="F597" s="82" t="s">
        <v>183</v>
      </c>
      <c r="G597" s="82" t="s">
        <v>184</v>
      </c>
      <c r="H597" s="82"/>
      <c r="I597" s="84" t="str">
        <f t="shared" si="38"/>
        <v>Lien mystique</v>
      </c>
      <c r="J597" s="177" t="str">
        <f t="shared" si="39"/>
        <v>Concentration</v>
      </c>
      <c r="K597" s="84" t="str">
        <f t="shared" si="42"/>
        <v>Pièce</v>
      </c>
      <c r="L597" s="83" t="s">
        <v>1633</v>
      </c>
      <c r="M597" s="183">
        <v>145</v>
      </c>
    </row>
    <row r="598" spans="1:13" ht="18" customHeight="1" x14ac:dyDescent="0.15">
      <c r="A598" s="101" t="s">
        <v>1129</v>
      </c>
      <c r="B598" s="87" t="s">
        <v>1134</v>
      </c>
      <c r="C598" s="81"/>
      <c r="D598" s="109">
        <v>25</v>
      </c>
      <c r="E598" s="82" t="s">
        <v>2932</v>
      </c>
      <c r="F598" s="82" t="s">
        <v>2933</v>
      </c>
      <c r="G598" s="82" t="s">
        <v>2934</v>
      </c>
      <c r="H598" s="82"/>
      <c r="I598" s="84" t="str">
        <f t="shared" si="38"/>
        <v>Vue</v>
      </c>
      <c r="J598" s="177" t="str">
        <f t="shared" si="39"/>
        <v>Concentration</v>
      </c>
      <c r="K598" s="84" t="str">
        <f t="shared" si="42"/>
        <v>Pièce</v>
      </c>
      <c r="L598" s="83" t="s">
        <v>1867</v>
      </c>
      <c r="M598" s="183">
        <v>101</v>
      </c>
    </row>
    <row r="599" spans="1:13" ht="18" customHeight="1" x14ac:dyDescent="0.15">
      <c r="A599" s="101" t="s">
        <v>1129</v>
      </c>
      <c r="B599" s="87" t="s">
        <v>1134</v>
      </c>
      <c r="C599" s="81"/>
      <c r="D599" s="109">
        <v>30</v>
      </c>
      <c r="E599" s="82" t="s">
        <v>2935</v>
      </c>
      <c r="F599" s="82" t="s">
        <v>2936</v>
      </c>
      <c r="G599" s="82" t="s">
        <v>2937</v>
      </c>
      <c r="H599" s="82"/>
      <c r="I599" s="84" t="str">
        <f t="shared" si="38"/>
        <v>Lien mystique</v>
      </c>
      <c r="J599" s="177" t="str">
        <f t="shared" si="39"/>
        <v>A/C</v>
      </c>
      <c r="K599" s="84" t="str">
        <f t="shared" si="42"/>
        <v>Groupe</v>
      </c>
      <c r="L599" s="83" t="s">
        <v>1867</v>
      </c>
      <c r="M599" s="183">
        <v>40</v>
      </c>
    </row>
    <row r="600" spans="1:13" ht="18" customHeight="1" x14ac:dyDescent="0.15">
      <c r="A600" s="101" t="s">
        <v>1129</v>
      </c>
      <c r="B600" s="86" t="s">
        <v>1132</v>
      </c>
      <c r="C600" s="81"/>
      <c r="D600" s="109">
        <v>4</v>
      </c>
      <c r="E600" s="82" t="s">
        <v>2943</v>
      </c>
      <c r="F600" s="82" t="s">
        <v>2944</v>
      </c>
      <c r="G600" s="82" t="s">
        <v>2945</v>
      </c>
      <c r="H600" s="82"/>
      <c r="I600" s="84" t="str">
        <f t="shared" si="38"/>
        <v>Toucher</v>
      </c>
      <c r="J600" s="177" t="str">
        <f t="shared" si="39"/>
        <v>A/C</v>
      </c>
      <c r="K600" s="84" t="str">
        <f t="shared" si="42"/>
        <v>Individu</v>
      </c>
      <c r="L600" s="83" t="s">
        <v>1867</v>
      </c>
      <c r="M600" s="183">
        <v>91</v>
      </c>
    </row>
    <row r="601" spans="1:13" ht="18" customHeight="1" x14ac:dyDescent="0.15">
      <c r="A601" s="101" t="s">
        <v>1129</v>
      </c>
      <c r="B601" s="86" t="s">
        <v>1132</v>
      </c>
      <c r="C601" s="81"/>
      <c r="D601" s="109">
        <v>4</v>
      </c>
      <c r="E601" s="82" t="s">
        <v>2938</v>
      </c>
      <c r="F601" s="82" t="s">
        <v>2939</v>
      </c>
      <c r="G601" s="82" t="s">
        <v>2940</v>
      </c>
      <c r="H601" s="82"/>
      <c r="I601" s="84" t="str">
        <f t="shared" si="38"/>
        <v>Toucher</v>
      </c>
      <c r="J601" s="177" t="str">
        <f t="shared" si="39"/>
        <v>A/C</v>
      </c>
      <c r="K601" s="84" t="str">
        <f t="shared" si="42"/>
        <v>Individu</v>
      </c>
      <c r="L601" s="83" t="s">
        <v>1867</v>
      </c>
      <c r="M601" s="183">
        <v>125</v>
      </c>
    </row>
    <row r="602" spans="1:13" ht="18" customHeight="1" x14ac:dyDescent="0.15">
      <c r="A602" s="101" t="s">
        <v>1129</v>
      </c>
      <c r="B602" s="86" t="s">
        <v>1132</v>
      </c>
      <c r="C602" s="81"/>
      <c r="D602" s="109">
        <v>5</v>
      </c>
      <c r="E602" s="82" t="s">
        <v>189</v>
      </c>
      <c r="F602" s="82" t="s">
        <v>185</v>
      </c>
      <c r="G602" s="82" t="s">
        <v>1429</v>
      </c>
      <c r="H602" s="82"/>
      <c r="I602" s="84" t="str">
        <f t="shared" si="38"/>
        <v>Toucher</v>
      </c>
      <c r="J602" s="177" t="str">
        <f t="shared" si="39"/>
        <v>A/C</v>
      </c>
      <c r="K602" s="84" t="str">
        <f t="shared" si="42"/>
        <v>Individu</v>
      </c>
      <c r="L602" s="83" t="s">
        <v>1633</v>
      </c>
      <c r="M602" s="183">
        <v>145</v>
      </c>
    </row>
    <row r="603" spans="1:13" ht="18" customHeight="1" x14ac:dyDescent="0.15">
      <c r="A603" s="101" t="s">
        <v>1129</v>
      </c>
      <c r="B603" s="86" t="s">
        <v>1132</v>
      </c>
      <c r="C603" s="81"/>
      <c r="D603" s="109">
        <v>5</v>
      </c>
      <c r="E603" s="82" t="s">
        <v>3392</v>
      </c>
      <c r="F603" s="82" t="s">
        <v>3393</v>
      </c>
      <c r="G603" s="82" t="s">
        <v>2847</v>
      </c>
      <c r="H603" s="82"/>
      <c r="I603" s="84" t="str">
        <f t="shared" si="38"/>
        <v>Toucher</v>
      </c>
      <c r="J603" s="177" t="str">
        <f t="shared" si="39"/>
        <v>Anneau</v>
      </c>
      <c r="K603" s="84" t="s">
        <v>681</v>
      </c>
      <c r="L603" s="83" t="s">
        <v>1887</v>
      </c>
      <c r="M603" s="183">
        <v>65</v>
      </c>
    </row>
    <row r="604" spans="1:13" ht="18" customHeight="1" x14ac:dyDescent="0.15">
      <c r="A604" s="101" t="s">
        <v>1129</v>
      </c>
      <c r="B604" s="86" t="s">
        <v>1132</v>
      </c>
      <c r="C604" s="81"/>
      <c r="D604" s="109">
        <v>5</v>
      </c>
      <c r="E604" s="82" t="s">
        <v>2941</v>
      </c>
      <c r="F604" s="82" t="s">
        <v>2942</v>
      </c>
      <c r="G604" s="82" t="s">
        <v>2847</v>
      </c>
      <c r="H604" s="82"/>
      <c r="I604" s="84" t="str">
        <f t="shared" si="38"/>
        <v>Toucher</v>
      </c>
      <c r="J604" s="177" t="str">
        <f t="shared" si="39"/>
        <v>Anneau</v>
      </c>
      <c r="K604" s="84" t="s">
        <v>681</v>
      </c>
      <c r="L604" s="83" t="s">
        <v>1867</v>
      </c>
      <c r="M604" s="183">
        <v>14</v>
      </c>
    </row>
    <row r="605" spans="1:13" ht="18" customHeight="1" x14ac:dyDescent="0.15">
      <c r="A605" s="101" t="s">
        <v>1129</v>
      </c>
      <c r="B605" s="86" t="s">
        <v>1132</v>
      </c>
      <c r="C605" s="81"/>
      <c r="D605" s="109">
        <v>4</v>
      </c>
      <c r="E605" s="82" t="s">
        <v>2943</v>
      </c>
      <c r="F605" s="82" t="s">
        <v>2944</v>
      </c>
      <c r="G605" s="82" t="s">
        <v>2945</v>
      </c>
      <c r="H605" s="82"/>
      <c r="I605" s="84" t="str">
        <f t="shared" si="38"/>
        <v>Toucher</v>
      </c>
      <c r="J605" s="177" t="str">
        <f t="shared" si="39"/>
        <v>A/C</v>
      </c>
      <c r="K605" s="84" t="str">
        <f t="shared" ref="K605:K631" si="43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605" s="83" t="s">
        <v>1867</v>
      </c>
      <c r="M605" s="183">
        <v>91</v>
      </c>
    </row>
    <row r="606" spans="1:13" ht="18" customHeight="1" x14ac:dyDescent="0.15">
      <c r="A606" s="101" t="s">
        <v>1129</v>
      </c>
      <c r="B606" s="86" t="s">
        <v>1132</v>
      </c>
      <c r="C606" s="81"/>
      <c r="D606" s="109">
        <v>5</v>
      </c>
      <c r="E606" s="82" t="s">
        <v>2946</v>
      </c>
      <c r="F606" s="82" t="s">
        <v>2947</v>
      </c>
      <c r="G606" s="82" t="s">
        <v>2949</v>
      </c>
      <c r="H606" s="82" t="s">
        <v>2948</v>
      </c>
      <c r="I606" s="84" t="str">
        <f t="shared" si="38"/>
        <v>Vue</v>
      </c>
      <c r="J606" s="177" t="str">
        <f t="shared" si="39"/>
        <v>Concentration</v>
      </c>
      <c r="K606" s="84" t="str">
        <f t="shared" si="43"/>
        <v>Individu</v>
      </c>
      <c r="L606" s="83" t="s">
        <v>1867</v>
      </c>
      <c r="M606" s="183">
        <v>140</v>
      </c>
    </row>
    <row r="607" spans="1:13" ht="18" customHeight="1" x14ac:dyDescent="0.15">
      <c r="A607" s="101" t="s">
        <v>1129</v>
      </c>
      <c r="B607" s="86" t="s">
        <v>1132</v>
      </c>
      <c r="C607" s="81"/>
      <c r="D607" s="109">
        <v>10</v>
      </c>
      <c r="E607" s="82" t="s">
        <v>186</v>
      </c>
      <c r="F607" s="82" t="s">
        <v>187</v>
      </c>
      <c r="G607" s="82" t="s">
        <v>188</v>
      </c>
      <c r="H607" s="82"/>
      <c r="I607" s="84" t="str">
        <f t="shared" si="38"/>
        <v>Toucher</v>
      </c>
      <c r="J607" s="177" t="str">
        <f t="shared" si="39"/>
        <v>A/C</v>
      </c>
      <c r="K607" s="84" t="str">
        <f t="shared" si="43"/>
        <v>Individu</v>
      </c>
      <c r="L607" s="83" t="s">
        <v>1633</v>
      </c>
      <c r="M607" s="183">
        <v>145</v>
      </c>
    </row>
    <row r="608" spans="1:13" ht="18" customHeight="1" x14ac:dyDescent="0.15">
      <c r="A608" s="101" t="s">
        <v>1129</v>
      </c>
      <c r="B608" s="86" t="s">
        <v>1132</v>
      </c>
      <c r="C608" s="81"/>
      <c r="D608" s="109">
        <v>10</v>
      </c>
      <c r="E608" s="82" t="s">
        <v>190</v>
      </c>
      <c r="F608" s="82" t="s">
        <v>191</v>
      </c>
      <c r="G608" s="82" t="s">
        <v>192</v>
      </c>
      <c r="H608" s="82"/>
      <c r="I608" s="84" t="str">
        <f t="shared" si="38"/>
        <v>Toucher</v>
      </c>
      <c r="J608" s="177" t="str">
        <f t="shared" si="39"/>
        <v>A/C</v>
      </c>
      <c r="K608" s="84" t="str">
        <f t="shared" si="43"/>
        <v>Pièce</v>
      </c>
      <c r="L608" s="83" t="s">
        <v>1633</v>
      </c>
      <c r="M608" s="183">
        <v>145</v>
      </c>
    </row>
    <row r="609" spans="1:13" ht="18" customHeight="1" x14ac:dyDescent="0.15">
      <c r="A609" s="101" t="s">
        <v>1129</v>
      </c>
      <c r="B609" s="86" t="s">
        <v>1132</v>
      </c>
      <c r="C609" s="81"/>
      <c r="D609" s="109">
        <v>10</v>
      </c>
      <c r="E609" s="82" t="s">
        <v>3402</v>
      </c>
      <c r="F609" s="82" t="s">
        <v>3403</v>
      </c>
      <c r="G609" s="82" t="s">
        <v>1319</v>
      </c>
      <c r="H609" s="82"/>
      <c r="I609" s="84" t="str">
        <f t="shared" si="38"/>
        <v>Toucher</v>
      </c>
      <c r="J609" s="177" t="str">
        <f t="shared" si="39"/>
        <v>A/C</v>
      </c>
      <c r="K609" s="84" t="str">
        <f t="shared" si="43"/>
        <v>Individu</v>
      </c>
      <c r="L609" s="83" t="s">
        <v>1887</v>
      </c>
      <c r="M609" s="183">
        <v>96</v>
      </c>
    </row>
    <row r="610" spans="1:13" ht="18" customHeight="1" x14ac:dyDescent="0.15">
      <c r="A610" s="101" t="s">
        <v>1129</v>
      </c>
      <c r="B610" s="86" t="s">
        <v>1132</v>
      </c>
      <c r="C610" s="81"/>
      <c r="D610" s="109">
        <v>10</v>
      </c>
      <c r="E610" s="82" t="s">
        <v>3404</v>
      </c>
      <c r="F610" s="82" t="s">
        <v>3405</v>
      </c>
      <c r="G610" s="82" t="s">
        <v>1319</v>
      </c>
      <c r="H610" s="82"/>
      <c r="I610" s="84" t="str">
        <f t="shared" si="38"/>
        <v>Toucher</v>
      </c>
      <c r="J610" s="177" t="str">
        <f t="shared" si="39"/>
        <v>A/C</v>
      </c>
      <c r="K610" s="84" t="str">
        <f t="shared" si="43"/>
        <v>Individu</v>
      </c>
      <c r="L610" s="83" t="s">
        <v>1887</v>
      </c>
      <c r="M610" s="183">
        <v>96</v>
      </c>
    </row>
    <row r="611" spans="1:13" ht="24.75" customHeight="1" thickBot="1" x14ac:dyDescent="0.2">
      <c r="A611" s="256" t="s">
        <v>1129</v>
      </c>
      <c r="B611" s="219" t="s">
        <v>1132</v>
      </c>
      <c r="C611" s="169"/>
      <c r="D611" s="170">
        <v>10</v>
      </c>
      <c r="E611" s="171" t="s">
        <v>2950</v>
      </c>
      <c r="F611" s="171" t="s">
        <v>2951</v>
      </c>
      <c r="G611" s="171" t="s">
        <v>1319</v>
      </c>
      <c r="H611" s="171"/>
      <c r="I611" s="173" t="str">
        <f t="shared" si="38"/>
        <v>Toucher</v>
      </c>
      <c r="J611" s="180" t="str">
        <f t="shared" si="39"/>
        <v>A/C</v>
      </c>
      <c r="K611" s="173" t="str">
        <f t="shared" si="43"/>
        <v>Individu</v>
      </c>
      <c r="L611" s="172" t="s">
        <v>1867</v>
      </c>
      <c r="M611" s="185">
        <v>22</v>
      </c>
    </row>
    <row r="612" spans="1:13" ht="18" customHeight="1" x14ac:dyDescent="0.15">
      <c r="A612" s="257" t="s">
        <v>1129</v>
      </c>
      <c r="B612" s="220" t="s">
        <v>1132</v>
      </c>
      <c r="C612" s="212"/>
      <c r="D612" s="213">
        <v>10</v>
      </c>
      <c r="E612" s="214" t="s">
        <v>2952</v>
      </c>
      <c r="F612" s="214" t="s">
        <v>2953</v>
      </c>
      <c r="G612" s="214" t="s">
        <v>1319</v>
      </c>
      <c r="H612" s="214"/>
      <c r="I612" s="215" t="str">
        <f t="shared" si="38"/>
        <v>Toucher</v>
      </c>
      <c r="J612" s="216" t="str">
        <f t="shared" si="39"/>
        <v>A/C</v>
      </c>
      <c r="K612" s="215" t="str">
        <f t="shared" si="43"/>
        <v>Individu</v>
      </c>
      <c r="L612" s="217" t="s">
        <v>1867</v>
      </c>
      <c r="M612" s="218">
        <v>91</v>
      </c>
    </row>
    <row r="613" spans="1:13" ht="18" customHeight="1" x14ac:dyDescent="0.15">
      <c r="A613" s="101" t="s">
        <v>1129</v>
      </c>
      <c r="B613" s="86" t="s">
        <v>1132</v>
      </c>
      <c r="C613" s="81"/>
      <c r="D613" s="109">
        <v>10</v>
      </c>
      <c r="E613" s="82" t="s">
        <v>2954</v>
      </c>
      <c r="F613" s="82" t="s">
        <v>2955</v>
      </c>
      <c r="G613" s="82" t="s">
        <v>1319</v>
      </c>
      <c r="H613" s="82"/>
      <c r="I613" s="84" t="str">
        <f t="shared" si="38"/>
        <v>Toucher</v>
      </c>
      <c r="J613" s="177" t="str">
        <f t="shared" si="39"/>
        <v>A/C</v>
      </c>
      <c r="K613" s="84" t="str">
        <f t="shared" si="43"/>
        <v>Individu</v>
      </c>
      <c r="L613" s="83" t="s">
        <v>1867</v>
      </c>
      <c r="M613" s="183">
        <v>125</v>
      </c>
    </row>
    <row r="614" spans="1:13" ht="18" customHeight="1" x14ac:dyDescent="0.15">
      <c r="A614" s="101" t="s">
        <v>1129</v>
      </c>
      <c r="B614" s="86" t="s">
        <v>1132</v>
      </c>
      <c r="C614" s="81"/>
      <c r="D614" s="109">
        <v>15</v>
      </c>
      <c r="E614" s="82" t="s">
        <v>193</v>
      </c>
      <c r="F614" s="82" t="s">
        <v>194</v>
      </c>
      <c r="G614" s="82" t="s">
        <v>1325</v>
      </c>
      <c r="H614" s="82"/>
      <c r="I614" s="84" t="str">
        <f t="shared" ref="I614:I697" si="44">IF(IFERROR(SEARCH("toucher",$G614:$G614),FALSE),"Toucher",IF(IFERROR(SEARCH("regard",$G614:$G614),FALSE),"Regard",IF(IFERROR(SEARCH("voix",$G614:$G614),FALSE),"Voix",IF(IFERROR(SEARCH("lien",$G614:$G614),FALSE),"Lien mystique",IF(IFERROR(SEARCH("vue",$G614:$G614),FALSE),"Vue","Soi-même")))))</f>
        <v>Toucher</v>
      </c>
      <c r="J614" s="177" t="str">
        <f t="shared" ref="J614:J697" si="45">IF(IFERROR(SEARCH("A/C",$G614:$G614),FALSE),"A/C",IF(IFERROR(SEARCH("lune",$G614:$G614),FALSE),"Lune",IF(IFERROR(SEARCH("concentration",$G614:$G614),FALSE),"Concentration",IF(IFERROR(SEARCH("diamètre",$G614:$G614),FALSE),"Diamètre",IF(IFERROR(SEARCH("année",$G614:$G614),FALSE),"Année",IF(IFERROR(SEARCH("anneau",$G614:$G614),FALSE),"Anneau","Instant"))))))</f>
        <v>A/C</v>
      </c>
      <c r="K614" s="84" t="str">
        <f t="shared" si="43"/>
        <v>Individu</v>
      </c>
      <c r="L614" s="83" t="s">
        <v>1633</v>
      </c>
      <c r="M614" s="183">
        <v>146</v>
      </c>
    </row>
    <row r="615" spans="1:13" ht="18" customHeight="1" x14ac:dyDescent="0.15">
      <c r="A615" s="101" t="s">
        <v>1129</v>
      </c>
      <c r="B615" s="86" t="s">
        <v>1132</v>
      </c>
      <c r="C615" s="81"/>
      <c r="D615" s="109">
        <v>15</v>
      </c>
      <c r="E615" s="82" t="s">
        <v>3394</v>
      </c>
      <c r="F615" s="82" t="s">
        <v>3396</v>
      </c>
      <c r="G615" s="82" t="s">
        <v>3395</v>
      </c>
      <c r="H615" s="82"/>
      <c r="I615" s="84" t="str">
        <f t="shared" si="44"/>
        <v>Toucher</v>
      </c>
      <c r="J615" s="177" t="str">
        <f t="shared" si="45"/>
        <v>Concentration</v>
      </c>
      <c r="K615" s="84" t="str">
        <f t="shared" si="43"/>
        <v>Individu</v>
      </c>
      <c r="L615" s="83" t="s">
        <v>1887</v>
      </c>
      <c r="M615" s="183">
        <v>65</v>
      </c>
    </row>
    <row r="616" spans="1:13" ht="18" customHeight="1" x14ac:dyDescent="0.15">
      <c r="A616" s="101" t="s">
        <v>1129</v>
      </c>
      <c r="B616" s="86" t="s">
        <v>1132</v>
      </c>
      <c r="C616" s="81"/>
      <c r="D616" s="109">
        <v>20</v>
      </c>
      <c r="E616" s="82" t="s">
        <v>195</v>
      </c>
      <c r="F616" s="82" t="s">
        <v>196</v>
      </c>
      <c r="G616" s="82" t="s">
        <v>1325</v>
      </c>
      <c r="H616" s="82"/>
      <c r="I616" s="84" t="str">
        <f t="shared" si="44"/>
        <v>Toucher</v>
      </c>
      <c r="J616" s="177" t="str">
        <f t="shared" si="45"/>
        <v>A/C</v>
      </c>
      <c r="K616" s="84" t="str">
        <f t="shared" si="43"/>
        <v>Individu</v>
      </c>
      <c r="L616" s="83" t="s">
        <v>1633</v>
      </c>
      <c r="M616" s="183">
        <v>146</v>
      </c>
    </row>
    <row r="617" spans="1:13" ht="18" customHeight="1" x14ac:dyDescent="0.15">
      <c r="A617" s="101" t="s">
        <v>1129</v>
      </c>
      <c r="B617" s="86" t="s">
        <v>1132</v>
      </c>
      <c r="C617" s="81" t="s">
        <v>695</v>
      </c>
      <c r="D617" s="109">
        <v>20</v>
      </c>
      <c r="E617" s="82" t="s">
        <v>2665</v>
      </c>
      <c r="F617" s="82" t="s">
        <v>2666</v>
      </c>
      <c r="G617" s="82" t="s">
        <v>718</v>
      </c>
      <c r="H617" s="82" t="s">
        <v>2667</v>
      </c>
      <c r="I617" s="84" t="str">
        <f t="shared" si="44"/>
        <v>Voix</v>
      </c>
      <c r="J617" s="177" t="str">
        <f t="shared" si="45"/>
        <v>Instant</v>
      </c>
      <c r="K617" s="84" t="str">
        <f t="shared" si="43"/>
        <v>Individu</v>
      </c>
      <c r="L617" s="83" t="s">
        <v>1915</v>
      </c>
      <c r="M617" s="183">
        <v>101</v>
      </c>
    </row>
    <row r="618" spans="1:13" ht="24.75" customHeight="1" x14ac:dyDescent="0.15">
      <c r="A618" s="101" t="s">
        <v>1129</v>
      </c>
      <c r="B618" s="86" t="s">
        <v>1132</v>
      </c>
      <c r="C618" s="81"/>
      <c r="D618" s="109">
        <v>20</v>
      </c>
      <c r="E618" s="82" t="s">
        <v>3397</v>
      </c>
      <c r="F618" s="82" t="s">
        <v>3398</v>
      </c>
      <c r="G618" s="82" t="s">
        <v>3399</v>
      </c>
      <c r="H618" s="82"/>
      <c r="I618" s="84" t="str">
        <f t="shared" si="44"/>
        <v>Vue</v>
      </c>
      <c r="J618" s="177" t="str">
        <f t="shared" si="45"/>
        <v>Concentration</v>
      </c>
      <c r="K618" s="84" t="str">
        <f t="shared" si="43"/>
        <v>Groupe</v>
      </c>
      <c r="L618" s="83" t="s">
        <v>1887</v>
      </c>
      <c r="M618" s="183">
        <v>65</v>
      </c>
    </row>
    <row r="619" spans="1:13" ht="18" customHeight="1" x14ac:dyDescent="0.15">
      <c r="A619" s="101" t="s">
        <v>1129</v>
      </c>
      <c r="B619" s="86" t="s">
        <v>1132</v>
      </c>
      <c r="C619" s="81"/>
      <c r="D619" s="109">
        <v>20</v>
      </c>
      <c r="E619" s="82" t="s">
        <v>2959</v>
      </c>
      <c r="F619" s="82" t="s">
        <v>2960</v>
      </c>
      <c r="G619" s="82" t="s">
        <v>2961</v>
      </c>
      <c r="H619" s="82"/>
      <c r="I619" s="84" t="str">
        <f t="shared" si="44"/>
        <v>Toucher</v>
      </c>
      <c r="J619" s="177" t="str">
        <f t="shared" si="45"/>
        <v>Lune</v>
      </c>
      <c r="K619" s="84" t="str">
        <f t="shared" si="43"/>
        <v>Structure</v>
      </c>
      <c r="L619" s="83" t="s">
        <v>1867</v>
      </c>
      <c r="M619" s="183">
        <v>125</v>
      </c>
    </row>
    <row r="620" spans="1:13" ht="18" customHeight="1" x14ac:dyDescent="0.15">
      <c r="A620" s="101" t="s">
        <v>1129</v>
      </c>
      <c r="B620" s="86" t="s">
        <v>1132</v>
      </c>
      <c r="C620" s="81"/>
      <c r="D620" s="109">
        <v>25</v>
      </c>
      <c r="E620" s="82" t="s">
        <v>2956</v>
      </c>
      <c r="F620" s="82" t="s">
        <v>2957</v>
      </c>
      <c r="G620" s="82" t="s">
        <v>2958</v>
      </c>
      <c r="H620" s="82"/>
      <c r="I620" s="84" t="str">
        <f t="shared" si="44"/>
        <v>Voix</v>
      </c>
      <c r="J620" s="177" t="str">
        <f t="shared" si="45"/>
        <v>Instant</v>
      </c>
      <c r="K620" s="84" t="str">
        <f t="shared" si="43"/>
        <v>Individu</v>
      </c>
      <c r="L620" s="83" t="s">
        <v>1867</v>
      </c>
      <c r="M620" s="183">
        <v>125</v>
      </c>
    </row>
    <row r="621" spans="1:13" ht="18" customHeight="1" x14ac:dyDescent="0.15">
      <c r="A621" s="101" t="s">
        <v>1129</v>
      </c>
      <c r="B621" s="86" t="s">
        <v>1132</v>
      </c>
      <c r="C621" s="81"/>
      <c r="D621" s="109">
        <v>30</v>
      </c>
      <c r="E621" s="82" t="s">
        <v>2962</v>
      </c>
      <c r="F621" s="82" t="s">
        <v>2963</v>
      </c>
      <c r="G621" s="82" t="s">
        <v>2965</v>
      </c>
      <c r="H621" s="82" t="s">
        <v>2964</v>
      </c>
      <c r="I621" s="84" t="str">
        <f t="shared" si="44"/>
        <v>Voix</v>
      </c>
      <c r="J621" s="177" t="str">
        <f t="shared" si="45"/>
        <v>A/C</v>
      </c>
      <c r="K621" s="84" t="str">
        <f t="shared" si="43"/>
        <v>Groupe</v>
      </c>
      <c r="L621" s="83" t="s">
        <v>1867</v>
      </c>
      <c r="M621" s="183">
        <v>125</v>
      </c>
    </row>
    <row r="622" spans="1:13" ht="18" customHeight="1" x14ac:dyDescent="0.15">
      <c r="A622" s="101" t="s">
        <v>1129</v>
      </c>
      <c r="B622" s="86" t="s">
        <v>1132</v>
      </c>
      <c r="C622" s="81"/>
      <c r="D622" s="109">
        <v>35</v>
      </c>
      <c r="E622" s="82" t="s">
        <v>2966</v>
      </c>
      <c r="F622" s="82" t="s">
        <v>2967</v>
      </c>
      <c r="G622" s="82" t="s">
        <v>2968</v>
      </c>
      <c r="H622" s="82" t="s">
        <v>3703</v>
      </c>
      <c r="I622" s="84" t="str">
        <f t="shared" si="44"/>
        <v>Toucher</v>
      </c>
      <c r="J622" s="177" t="str">
        <f t="shared" si="45"/>
        <v>Instant</v>
      </c>
      <c r="K622" s="84" t="str">
        <f t="shared" si="43"/>
        <v>Individu</v>
      </c>
      <c r="L622" s="83" t="s">
        <v>1867</v>
      </c>
      <c r="M622" s="183">
        <v>125</v>
      </c>
    </row>
    <row r="623" spans="1:13" ht="18" customHeight="1" x14ac:dyDescent="0.15">
      <c r="A623" s="101" t="s">
        <v>1129</v>
      </c>
      <c r="B623" s="88" t="s">
        <v>1131</v>
      </c>
      <c r="C623" s="81"/>
      <c r="D623" s="109" t="s">
        <v>408</v>
      </c>
      <c r="E623" s="82" t="s">
        <v>197</v>
      </c>
      <c r="F623" s="82" t="s">
        <v>198</v>
      </c>
      <c r="G623" s="82" t="s">
        <v>199</v>
      </c>
      <c r="H623" s="82"/>
      <c r="I623" s="84" t="str">
        <f t="shared" si="44"/>
        <v>Soi-même</v>
      </c>
      <c r="J623" s="177" t="str">
        <f t="shared" si="45"/>
        <v>Instant</v>
      </c>
      <c r="K623" s="84" t="str">
        <f t="shared" si="43"/>
        <v>Individu</v>
      </c>
      <c r="L623" s="83" t="s">
        <v>1633</v>
      </c>
      <c r="M623" s="183">
        <v>146</v>
      </c>
    </row>
    <row r="624" spans="1:13" ht="18" customHeight="1" x14ac:dyDescent="0.15">
      <c r="A624" s="101" t="s">
        <v>1129</v>
      </c>
      <c r="B624" s="88" t="s">
        <v>1131</v>
      </c>
      <c r="C624" s="81"/>
      <c r="D624" s="109">
        <v>5</v>
      </c>
      <c r="E624" s="82" t="s">
        <v>200</v>
      </c>
      <c r="F624" s="82" t="s">
        <v>201</v>
      </c>
      <c r="G624" s="82" t="s">
        <v>1429</v>
      </c>
      <c r="H624" s="82"/>
      <c r="I624" s="84" t="str">
        <f t="shared" si="44"/>
        <v>Toucher</v>
      </c>
      <c r="J624" s="177" t="str">
        <f t="shared" si="45"/>
        <v>A/C</v>
      </c>
      <c r="K624" s="84" t="str">
        <f t="shared" si="43"/>
        <v>Individu</v>
      </c>
      <c r="L624" s="83" t="s">
        <v>1633</v>
      </c>
      <c r="M624" s="183">
        <v>146</v>
      </c>
    </row>
    <row r="625" spans="1:13" ht="18" customHeight="1" x14ac:dyDescent="0.15">
      <c r="A625" s="101" t="s">
        <v>1129</v>
      </c>
      <c r="B625" s="88" t="s">
        <v>1131</v>
      </c>
      <c r="C625" s="81"/>
      <c r="D625" s="109">
        <v>10</v>
      </c>
      <c r="E625" s="82" t="s">
        <v>202</v>
      </c>
      <c r="F625" s="82" t="s">
        <v>203</v>
      </c>
      <c r="G625" s="82" t="s">
        <v>204</v>
      </c>
      <c r="H625" s="82"/>
      <c r="I625" s="84" t="str">
        <f t="shared" si="44"/>
        <v>Voix</v>
      </c>
      <c r="J625" s="177" t="str">
        <f t="shared" si="45"/>
        <v>A/C</v>
      </c>
      <c r="K625" s="84" t="str">
        <f t="shared" si="43"/>
        <v>Individu</v>
      </c>
      <c r="L625" s="83" t="s">
        <v>1633</v>
      </c>
      <c r="M625" s="183">
        <v>146</v>
      </c>
    </row>
    <row r="626" spans="1:13" ht="18" customHeight="1" x14ac:dyDescent="0.15">
      <c r="A626" s="101" t="s">
        <v>1129</v>
      </c>
      <c r="B626" s="88" t="s">
        <v>1131</v>
      </c>
      <c r="C626" s="81"/>
      <c r="D626" s="109">
        <v>10</v>
      </c>
      <c r="E626" s="82" t="s">
        <v>3406</v>
      </c>
      <c r="F626" s="82" t="s">
        <v>3407</v>
      </c>
      <c r="G626" s="82" t="s">
        <v>2851</v>
      </c>
      <c r="H626" s="82"/>
      <c r="I626" s="84" t="str">
        <f t="shared" si="44"/>
        <v>Soi-même</v>
      </c>
      <c r="J626" s="177" t="str">
        <f t="shared" si="45"/>
        <v>A/C</v>
      </c>
      <c r="K626" s="84" t="str">
        <f t="shared" si="43"/>
        <v>Individu</v>
      </c>
      <c r="L626" s="83" t="s">
        <v>1887</v>
      </c>
      <c r="M626" s="183">
        <v>64</v>
      </c>
    </row>
    <row r="627" spans="1:13" ht="18" customHeight="1" x14ac:dyDescent="0.15">
      <c r="A627" s="101" t="s">
        <v>1129</v>
      </c>
      <c r="B627" s="88" t="s">
        <v>1131</v>
      </c>
      <c r="C627" s="81"/>
      <c r="D627" s="109">
        <v>15</v>
      </c>
      <c r="E627" s="82" t="s">
        <v>205</v>
      </c>
      <c r="F627" s="82" t="s">
        <v>206</v>
      </c>
      <c r="G627" s="82" t="s">
        <v>1325</v>
      </c>
      <c r="H627" s="82"/>
      <c r="I627" s="84" t="str">
        <f t="shared" si="44"/>
        <v>Toucher</v>
      </c>
      <c r="J627" s="177" t="str">
        <f t="shared" si="45"/>
        <v>A/C</v>
      </c>
      <c r="K627" s="84" t="str">
        <f t="shared" si="43"/>
        <v>Individu</v>
      </c>
      <c r="L627" s="83" t="s">
        <v>1633</v>
      </c>
      <c r="M627" s="183">
        <v>146</v>
      </c>
    </row>
    <row r="628" spans="1:13" ht="18" customHeight="1" x14ac:dyDescent="0.15">
      <c r="A628" s="101" t="s">
        <v>1129</v>
      </c>
      <c r="B628" s="88" t="s">
        <v>1131</v>
      </c>
      <c r="C628" s="81"/>
      <c r="D628" s="109">
        <v>15</v>
      </c>
      <c r="E628" s="82" t="s">
        <v>2969</v>
      </c>
      <c r="F628" s="82" t="s">
        <v>2970</v>
      </c>
      <c r="G628" s="82" t="s">
        <v>2971</v>
      </c>
      <c r="H628" s="82"/>
      <c r="I628" s="84" t="str">
        <f t="shared" si="44"/>
        <v>Toucher</v>
      </c>
      <c r="J628" s="177" t="str">
        <f t="shared" si="45"/>
        <v>Diamètre</v>
      </c>
      <c r="K628" s="84" t="str">
        <f t="shared" si="43"/>
        <v>Pièce</v>
      </c>
      <c r="L628" s="83" t="s">
        <v>1867</v>
      </c>
      <c r="M628" s="183">
        <v>133</v>
      </c>
    </row>
    <row r="629" spans="1:13" ht="18" customHeight="1" x14ac:dyDescent="0.15">
      <c r="A629" s="101" t="s">
        <v>1129</v>
      </c>
      <c r="B629" s="88" t="s">
        <v>1131</v>
      </c>
      <c r="C629" s="81"/>
      <c r="D629" s="109">
        <v>20</v>
      </c>
      <c r="E629" s="82" t="s">
        <v>207</v>
      </c>
      <c r="F629" s="82" t="s">
        <v>208</v>
      </c>
      <c r="G629" s="82" t="s">
        <v>209</v>
      </c>
      <c r="H629" s="82"/>
      <c r="I629" s="84" t="str">
        <f t="shared" si="44"/>
        <v>Toucher</v>
      </c>
      <c r="J629" s="177" t="str">
        <f t="shared" si="45"/>
        <v>A/C</v>
      </c>
      <c r="K629" s="84" t="str">
        <f t="shared" si="43"/>
        <v>Individu</v>
      </c>
      <c r="L629" s="83" t="s">
        <v>1633</v>
      </c>
      <c r="M629" s="183">
        <v>146</v>
      </c>
    </row>
    <row r="630" spans="1:13" ht="18" customHeight="1" x14ac:dyDescent="0.15">
      <c r="A630" s="101" t="s">
        <v>1129</v>
      </c>
      <c r="B630" s="88" t="s">
        <v>1131</v>
      </c>
      <c r="C630" s="81"/>
      <c r="D630" s="109">
        <v>20</v>
      </c>
      <c r="E630" s="82" t="s">
        <v>210</v>
      </c>
      <c r="F630" s="82" t="s">
        <v>211</v>
      </c>
      <c r="G630" s="82" t="s">
        <v>3745</v>
      </c>
      <c r="H630" s="82"/>
      <c r="I630" s="84" t="str">
        <f t="shared" si="44"/>
        <v>Toucher</v>
      </c>
      <c r="J630" s="177" t="str">
        <f t="shared" si="45"/>
        <v>A/C</v>
      </c>
      <c r="K630" s="84" t="str">
        <f t="shared" si="43"/>
        <v>Part</v>
      </c>
      <c r="L630" s="83" t="s">
        <v>1633</v>
      </c>
      <c r="M630" s="183">
        <v>146</v>
      </c>
    </row>
    <row r="631" spans="1:13" ht="18" customHeight="1" x14ac:dyDescent="0.15">
      <c r="A631" s="101" t="s">
        <v>1129</v>
      </c>
      <c r="B631" s="88" t="s">
        <v>1131</v>
      </c>
      <c r="C631" s="81"/>
      <c r="D631" s="109">
        <v>20</v>
      </c>
      <c r="E631" s="82" t="s">
        <v>212</v>
      </c>
      <c r="F631" s="82" t="s">
        <v>213</v>
      </c>
      <c r="G631" s="82" t="s">
        <v>214</v>
      </c>
      <c r="H631" s="82"/>
      <c r="I631" s="84" t="str">
        <f t="shared" si="44"/>
        <v>Voix</v>
      </c>
      <c r="J631" s="177" t="str">
        <f t="shared" si="45"/>
        <v>A/C</v>
      </c>
      <c r="K631" s="84" t="str">
        <f t="shared" si="43"/>
        <v>Individu</v>
      </c>
      <c r="L631" s="83" t="s">
        <v>1633</v>
      </c>
      <c r="M631" s="183">
        <v>146</v>
      </c>
    </row>
    <row r="632" spans="1:13" ht="18" customHeight="1" x14ac:dyDescent="0.15">
      <c r="A632" s="101" t="s">
        <v>1129</v>
      </c>
      <c r="B632" s="88" t="s">
        <v>1131</v>
      </c>
      <c r="C632" s="81"/>
      <c r="D632" s="109">
        <v>20</v>
      </c>
      <c r="E632" s="82" t="s">
        <v>3408</v>
      </c>
      <c r="F632" s="82" t="s">
        <v>3409</v>
      </c>
      <c r="G632" s="82" t="s">
        <v>3410</v>
      </c>
      <c r="H632" s="82"/>
      <c r="I632" s="84" t="str">
        <f t="shared" si="44"/>
        <v>Toucher</v>
      </c>
      <c r="J632" s="177" t="str">
        <f t="shared" si="45"/>
        <v>Anneau</v>
      </c>
      <c r="K632" s="84" t="s">
        <v>681</v>
      </c>
      <c r="L632" s="83" t="s">
        <v>1887</v>
      </c>
      <c r="M632" s="183">
        <v>64</v>
      </c>
    </row>
    <row r="633" spans="1:13" ht="18" customHeight="1" x14ac:dyDescent="0.15">
      <c r="A633" s="101" t="s">
        <v>1129</v>
      </c>
      <c r="B633" s="88" t="s">
        <v>1131</v>
      </c>
      <c r="C633" s="81"/>
      <c r="D633" s="109">
        <v>20</v>
      </c>
      <c r="E633" s="82" t="s">
        <v>2972</v>
      </c>
      <c r="F633" s="82" t="s">
        <v>2973</v>
      </c>
      <c r="G633" s="82" t="s">
        <v>2974</v>
      </c>
      <c r="H633" s="82"/>
      <c r="I633" s="84" t="str">
        <f t="shared" si="44"/>
        <v>Toucher</v>
      </c>
      <c r="J633" s="177" t="str">
        <f t="shared" si="45"/>
        <v>Concentration</v>
      </c>
      <c r="K633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633" s="83" t="s">
        <v>1867</v>
      </c>
      <c r="M633" s="183">
        <v>22</v>
      </c>
    </row>
    <row r="634" spans="1:13" ht="18" customHeight="1" x14ac:dyDescent="0.15">
      <c r="A634" s="101" t="s">
        <v>1129</v>
      </c>
      <c r="B634" s="88" t="s">
        <v>1131</v>
      </c>
      <c r="C634" s="81"/>
      <c r="D634" s="109">
        <v>25</v>
      </c>
      <c r="E634" s="82" t="s">
        <v>215</v>
      </c>
      <c r="F634" s="82" t="s">
        <v>216</v>
      </c>
      <c r="G634" s="82" t="s">
        <v>217</v>
      </c>
      <c r="H634" s="82"/>
      <c r="I634" s="84" t="str">
        <f t="shared" si="44"/>
        <v>Toucher</v>
      </c>
      <c r="J634" s="177" t="str">
        <f t="shared" si="45"/>
        <v>A/C</v>
      </c>
      <c r="K634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634" s="83" t="s">
        <v>1633</v>
      </c>
      <c r="M634" s="183">
        <v>146</v>
      </c>
    </row>
    <row r="635" spans="1:13" ht="18" customHeight="1" x14ac:dyDescent="0.15">
      <c r="A635" s="101" t="s">
        <v>1129</v>
      </c>
      <c r="B635" s="88" t="s">
        <v>1131</v>
      </c>
      <c r="C635" s="81"/>
      <c r="D635" s="109">
        <v>15</v>
      </c>
      <c r="E635" s="82" t="s">
        <v>2975</v>
      </c>
      <c r="F635" s="82" t="s">
        <v>2976</v>
      </c>
      <c r="G635" s="82" t="s">
        <v>2977</v>
      </c>
      <c r="H635" s="82"/>
      <c r="I635" s="84" t="str">
        <f t="shared" si="44"/>
        <v>Soi-même</v>
      </c>
      <c r="J635" s="177" t="str">
        <f t="shared" si="45"/>
        <v>A/C</v>
      </c>
      <c r="K635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635" s="83" t="s">
        <v>1867</v>
      </c>
      <c r="M635" s="183">
        <v>125</v>
      </c>
    </row>
    <row r="636" spans="1:13" ht="24.75" customHeight="1" x14ac:dyDescent="0.15">
      <c r="A636" s="101" t="s">
        <v>1129</v>
      </c>
      <c r="B636" s="88" t="s">
        <v>1131</v>
      </c>
      <c r="C636" s="80" t="s">
        <v>1130</v>
      </c>
      <c r="D636" s="109">
        <v>25</v>
      </c>
      <c r="E636" s="82" t="s">
        <v>2978</v>
      </c>
      <c r="F636" s="82" t="s">
        <v>2979</v>
      </c>
      <c r="G636" s="82" t="s">
        <v>2980</v>
      </c>
      <c r="H636" s="82"/>
      <c r="I636" s="84" t="str">
        <f t="shared" si="44"/>
        <v>Soi-même</v>
      </c>
      <c r="J636" s="177" t="str">
        <f t="shared" si="45"/>
        <v>A/C</v>
      </c>
      <c r="K636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Part</v>
      </c>
      <c r="L636" s="83" t="s">
        <v>1867</v>
      </c>
      <c r="M636" s="183">
        <v>125</v>
      </c>
    </row>
    <row r="637" spans="1:13" ht="18" customHeight="1" x14ac:dyDescent="0.15">
      <c r="A637" s="101" t="s">
        <v>1129</v>
      </c>
      <c r="B637" s="85" t="s">
        <v>1133</v>
      </c>
      <c r="C637" s="81"/>
      <c r="D637" s="109" t="s">
        <v>408</v>
      </c>
      <c r="E637" s="82" t="s">
        <v>218</v>
      </c>
      <c r="F637" s="82" t="s">
        <v>219</v>
      </c>
      <c r="G637" s="82" t="s">
        <v>199</v>
      </c>
      <c r="H637" s="82"/>
      <c r="I637" s="84" t="str">
        <f t="shared" si="44"/>
        <v>Soi-même</v>
      </c>
      <c r="J637" s="177" t="str">
        <f t="shared" si="45"/>
        <v>Instant</v>
      </c>
      <c r="K637" s="84" t="str">
        <f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637" s="83" t="s">
        <v>1633</v>
      </c>
      <c r="M637" s="183">
        <v>146</v>
      </c>
    </row>
    <row r="638" spans="1:13" ht="18" customHeight="1" thickBot="1" x14ac:dyDescent="0.2">
      <c r="A638" s="256" t="s">
        <v>1129</v>
      </c>
      <c r="B638" s="168" t="s">
        <v>1133</v>
      </c>
      <c r="C638" s="169"/>
      <c r="D638" s="170">
        <v>5</v>
      </c>
      <c r="E638" s="171" t="s">
        <v>2983</v>
      </c>
      <c r="F638" s="171" t="s">
        <v>2984</v>
      </c>
      <c r="G638" s="171" t="s">
        <v>3665</v>
      </c>
      <c r="H638" s="171"/>
      <c r="I638" s="173" t="str">
        <f t="shared" si="44"/>
        <v>Toucher</v>
      </c>
      <c r="J638" s="180" t="str">
        <f t="shared" si="45"/>
        <v>Anneau</v>
      </c>
      <c r="K638" s="173" t="s">
        <v>681</v>
      </c>
      <c r="L638" s="172" t="s">
        <v>1867</v>
      </c>
      <c r="M638" s="185">
        <v>30</v>
      </c>
    </row>
    <row r="639" spans="1:13" ht="18" customHeight="1" x14ac:dyDescent="0.15">
      <c r="A639" s="257" t="s">
        <v>1129</v>
      </c>
      <c r="B639" s="222" t="s">
        <v>1133</v>
      </c>
      <c r="C639" s="212"/>
      <c r="D639" s="213">
        <v>10</v>
      </c>
      <c r="E639" s="214" t="s">
        <v>220</v>
      </c>
      <c r="F639" s="214" t="s">
        <v>221</v>
      </c>
      <c r="G639" s="214" t="s">
        <v>204</v>
      </c>
      <c r="H639" s="214"/>
      <c r="I639" s="215" t="str">
        <f t="shared" si="44"/>
        <v>Voix</v>
      </c>
      <c r="J639" s="216" t="str">
        <f t="shared" si="45"/>
        <v>A/C</v>
      </c>
      <c r="K639" s="215" t="str">
        <f t="shared" ref="K639:K645" si="46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639" s="217" t="s">
        <v>1633</v>
      </c>
      <c r="M639" s="218">
        <v>146</v>
      </c>
    </row>
    <row r="640" spans="1:13" ht="24.75" customHeight="1" x14ac:dyDescent="0.15">
      <c r="A640" s="101" t="s">
        <v>1129</v>
      </c>
      <c r="B640" s="85" t="s">
        <v>1133</v>
      </c>
      <c r="C640" s="81"/>
      <c r="D640" s="109">
        <v>10</v>
      </c>
      <c r="E640" s="82" t="s">
        <v>222</v>
      </c>
      <c r="F640" s="82" t="s">
        <v>223</v>
      </c>
      <c r="G640" s="82" t="s">
        <v>224</v>
      </c>
      <c r="H640" s="82"/>
      <c r="I640" s="84" t="str">
        <f t="shared" si="44"/>
        <v>Soi-même</v>
      </c>
      <c r="J640" s="177" t="str">
        <f t="shared" si="45"/>
        <v>A/C</v>
      </c>
      <c r="K640" s="84" t="str">
        <f t="shared" si="46"/>
        <v>Individu</v>
      </c>
      <c r="L640" s="83" t="s">
        <v>1633</v>
      </c>
      <c r="M640" s="183">
        <v>147</v>
      </c>
    </row>
    <row r="641" spans="1:13" ht="18" customHeight="1" x14ac:dyDescent="0.15">
      <c r="A641" s="101" t="s">
        <v>1129</v>
      </c>
      <c r="B641" s="85" t="s">
        <v>1133</v>
      </c>
      <c r="C641" s="81"/>
      <c r="D641" s="109">
        <v>15</v>
      </c>
      <c r="E641" s="82" t="s">
        <v>2981</v>
      </c>
      <c r="F641" s="82" t="s">
        <v>2982</v>
      </c>
      <c r="G641" s="82" t="s">
        <v>3636</v>
      </c>
      <c r="H641" s="82"/>
      <c r="I641" s="84" t="str">
        <f t="shared" si="44"/>
        <v>Voix</v>
      </c>
      <c r="J641" s="177" t="str">
        <f t="shared" si="45"/>
        <v>Diamètre</v>
      </c>
      <c r="K641" s="84" t="str">
        <f t="shared" si="46"/>
        <v>Individu</v>
      </c>
      <c r="L641" s="83" t="s">
        <v>1867</v>
      </c>
      <c r="M641" s="183">
        <v>125</v>
      </c>
    </row>
    <row r="642" spans="1:13" ht="18" customHeight="1" x14ac:dyDescent="0.15">
      <c r="A642" s="101" t="s">
        <v>1129</v>
      </c>
      <c r="B642" s="85" t="s">
        <v>1133</v>
      </c>
      <c r="C642" s="81"/>
      <c r="D642" s="109">
        <v>25</v>
      </c>
      <c r="E642" s="82" t="s">
        <v>225</v>
      </c>
      <c r="F642" s="82" t="s">
        <v>226</v>
      </c>
      <c r="G642" s="82" t="s">
        <v>227</v>
      </c>
      <c r="H642" s="82"/>
      <c r="I642" s="84" t="str">
        <f t="shared" si="44"/>
        <v>Voix</v>
      </c>
      <c r="J642" s="177" t="str">
        <f t="shared" si="45"/>
        <v>A/C</v>
      </c>
      <c r="K642" s="84" t="str">
        <f t="shared" si="46"/>
        <v>Part</v>
      </c>
      <c r="L642" s="83" t="s">
        <v>1633</v>
      </c>
      <c r="M642" s="183">
        <v>147</v>
      </c>
    </row>
    <row r="643" spans="1:13" ht="18" customHeight="1" x14ac:dyDescent="0.15">
      <c r="A643" s="101" t="s">
        <v>1129</v>
      </c>
      <c r="B643" s="85" t="s">
        <v>1133</v>
      </c>
      <c r="C643" s="81"/>
      <c r="D643" s="109">
        <v>30</v>
      </c>
      <c r="E643" s="82" t="s">
        <v>228</v>
      </c>
      <c r="F643" s="82" t="s">
        <v>229</v>
      </c>
      <c r="G643" s="82" t="s">
        <v>230</v>
      </c>
      <c r="H643" s="82"/>
      <c r="I643" s="84" t="str">
        <f t="shared" si="44"/>
        <v>Toucher</v>
      </c>
      <c r="J643" s="177" t="str">
        <f t="shared" si="45"/>
        <v>Concentration</v>
      </c>
      <c r="K643" s="84" t="str">
        <f t="shared" si="46"/>
        <v>Individu</v>
      </c>
      <c r="L643" s="83" t="s">
        <v>1633</v>
      </c>
      <c r="M643" s="183">
        <v>147</v>
      </c>
    </row>
    <row r="644" spans="1:13" ht="18" customHeight="1" x14ac:dyDescent="0.15">
      <c r="A644" s="101" t="s">
        <v>1129</v>
      </c>
      <c r="B644" s="85" t="s">
        <v>1133</v>
      </c>
      <c r="C644" s="87" t="s">
        <v>1682</v>
      </c>
      <c r="D644" s="109">
        <v>30</v>
      </c>
      <c r="E644" s="82" t="s">
        <v>231</v>
      </c>
      <c r="F644" s="82" t="s">
        <v>232</v>
      </c>
      <c r="G644" s="82" t="s">
        <v>3746</v>
      </c>
      <c r="H644" s="82"/>
      <c r="I644" s="84" t="str">
        <f t="shared" si="44"/>
        <v>Soi-même</v>
      </c>
      <c r="J644" s="177" t="str">
        <f t="shared" si="45"/>
        <v>Concentration</v>
      </c>
      <c r="K644" s="84" t="str">
        <f t="shared" si="46"/>
        <v>Individu</v>
      </c>
      <c r="L644" s="83" t="s">
        <v>1633</v>
      </c>
      <c r="M644" s="183">
        <v>147</v>
      </c>
    </row>
    <row r="645" spans="1:13" ht="18" customHeight="1" x14ac:dyDescent="0.15">
      <c r="A645" s="101" t="s">
        <v>1129</v>
      </c>
      <c r="B645" s="85" t="s">
        <v>1133</v>
      </c>
      <c r="C645" s="81"/>
      <c r="D645" s="109">
        <v>50</v>
      </c>
      <c r="E645" s="82" t="s">
        <v>233</v>
      </c>
      <c r="F645" s="82" t="s">
        <v>234</v>
      </c>
      <c r="G645" s="82" t="s">
        <v>235</v>
      </c>
      <c r="H645" s="113" t="s">
        <v>1681</v>
      </c>
      <c r="I645" s="84" t="str">
        <f t="shared" si="44"/>
        <v>Voix</v>
      </c>
      <c r="J645" s="177" t="str">
        <f t="shared" si="45"/>
        <v>A/C</v>
      </c>
      <c r="K645" s="84" t="str">
        <f t="shared" si="46"/>
        <v>Zone</v>
      </c>
      <c r="L645" s="83" t="s">
        <v>1633</v>
      </c>
      <c r="M645" s="183">
        <v>147</v>
      </c>
    </row>
    <row r="646" spans="1:13" ht="18" customHeight="1" x14ac:dyDescent="0.15">
      <c r="A646" s="101"/>
      <c r="B646" s="85"/>
      <c r="C646" s="81"/>
      <c r="D646" s="109"/>
      <c r="E646" s="82"/>
      <c r="F646" s="82"/>
      <c r="G646" s="82"/>
      <c r="H646" s="113"/>
      <c r="I646" s="84"/>
      <c r="J646" s="177"/>
      <c r="K646" s="84"/>
      <c r="L646" s="83"/>
      <c r="M646" s="183"/>
    </row>
    <row r="647" spans="1:13" ht="18" customHeight="1" x14ac:dyDescent="0.15">
      <c r="A647" s="101"/>
      <c r="B647" s="85"/>
      <c r="C647" s="81"/>
      <c r="D647" s="109"/>
      <c r="E647" s="82"/>
      <c r="F647" s="82"/>
      <c r="G647" s="82"/>
      <c r="H647" s="113"/>
      <c r="I647" s="84"/>
      <c r="J647" s="177"/>
      <c r="K647" s="84"/>
      <c r="L647" s="83"/>
      <c r="M647" s="183"/>
    </row>
    <row r="648" spans="1:13" ht="18" customHeight="1" x14ac:dyDescent="0.15">
      <c r="A648" s="101"/>
      <c r="B648" s="85"/>
      <c r="C648" s="81"/>
      <c r="D648" s="109"/>
      <c r="E648" s="82"/>
      <c r="F648" s="82"/>
      <c r="G648" s="82"/>
      <c r="H648" s="113"/>
      <c r="I648" s="84"/>
      <c r="J648" s="177"/>
      <c r="K648" s="84"/>
      <c r="L648" s="83"/>
      <c r="M648" s="183"/>
    </row>
    <row r="649" spans="1:13" ht="18" customHeight="1" x14ac:dyDescent="0.15">
      <c r="A649" s="101"/>
      <c r="B649" s="85"/>
      <c r="C649" s="81"/>
      <c r="D649" s="109"/>
      <c r="E649" s="82"/>
      <c r="F649" s="82"/>
      <c r="G649" s="82"/>
      <c r="H649" s="113"/>
      <c r="I649" s="84"/>
      <c r="J649" s="177"/>
      <c r="K649" s="84"/>
      <c r="L649" s="83"/>
      <c r="M649" s="183"/>
    </row>
    <row r="650" spans="1:13" ht="18" customHeight="1" x14ac:dyDescent="0.15">
      <c r="A650" s="101"/>
      <c r="B650" s="85"/>
      <c r="C650" s="81"/>
      <c r="D650" s="109"/>
      <c r="E650" s="82"/>
      <c r="F650" s="82"/>
      <c r="G650" s="82"/>
      <c r="H650" s="113"/>
      <c r="I650" s="84"/>
      <c r="J650" s="177"/>
      <c r="K650" s="84"/>
      <c r="L650" s="83"/>
      <c r="M650" s="183"/>
    </row>
    <row r="651" spans="1:13" ht="18" customHeight="1" x14ac:dyDescent="0.15">
      <c r="A651" s="101"/>
      <c r="B651" s="85"/>
      <c r="C651" s="81"/>
      <c r="D651" s="109"/>
      <c r="E651" s="82"/>
      <c r="F651" s="82"/>
      <c r="G651" s="82"/>
      <c r="H651" s="113"/>
      <c r="I651" s="84"/>
      <c r="J651" s="177"/>
      <c r="K651" s="84"/>
      <c r="L651" s="83"/>
      <c r="M651" s="183"/>
    </row>
    <row r="652" spans="1:13" ht="18" customHeight="1" x14ac:dyDescent="0.15">
      <c r="A652" s="101"/>
      <c r="B652" s="85"/>
      <c r="C652" s="81"/>
      <c r="D652" s="109"/>
      <c r="E652" s="82"/>
      <c r="F652" s="82"/>
      <c r="G652" s="82"/>
      <c r="H652" s="113"/>
      <c r="I652" s="84"/>
      <c r="J652" s="177"/>
      <c r="K652" s="84"/>
      <c r="L652" s="83"/>
      <c r="M652" s="183"/>
    </row>
    <row r="653" spans="1:13" ht="18" customHeight="1" x14ac:dyDescent="0.15">
      <c r="A653" s="101"/>
      <c r="B653" s="85"/>
      <c r="C653" s="81"/>
      <c r="D653" s="109"/>
      <c r="E653" s="82"/>
      <c r="F653" s="82"/>
      <c r="G653" s="82"/>
      <c r="H653" s="113"/>
      <c r="I653" s="84"/>
      <c r="J653" s="177"/>
      <c r="K653" s="84"/>
      <c r="L653" s="83"/>
      <c r="M653" s="183"/>
    </row>
    <row r="654" spans="1:13" ht="18" customHeight="1" x14ac:dyDescent="0.15">
      <c r="A654" s="101"/>
      <c r="B654" s="85"/>
      <c r="C654" s="81"/>
      <c r="D654" s="109"/>
      <c r="E654" s="82"/>
      <c r="F654" s="82"/>
      <c r="G654" s="82"/>
      <c r="H654" s="113"/>
      <c r="I654" s="84"/>
      <c r="J654" s="177"/>
      <c r="K654" s="84"/>
      <c r="L654" s="83"/>
      <c r="M654" s="183"/>
    </row>
    <row r="655" spans="1:13" ht="18" customHeight="1" x14ac:dyDescent="0.15">
      <c r="A655" s="101"/>
      <c r="B655" s="85"/>
      <c r="C655" s="81"/>
      <c r="D655" s="109"/>
      <c r="E655" s="82"/>
      <c r="F655" s="82"/>
      <c r="G655" s="82"/>
      <c r="H655" s="113"/>
      <c r="I655" s="84"/>
      <c r="J655" s="177"/>
      <c r="K655" s="84"/>
      <c r="L655" s="83"/>
      <c r="M655" s="183"/>
    </row>
    <row r="656" spans="1:13" ht="18" customHeight="1" x14ac:dyDescent="0.15">
      <c r="A656" s="101"/>
      <c r="B656" s="85"/>
      <c r="C656" s="81"/>
      <c r="D656" s="109"/>
      <c r="E656" s="82"/>
      <c r="F656" s="82"/>
      <c r="G656" s="82"/>
      <c r="H656" s="113"/>
      <c r="I656" s="84"/>
      <c r="J656" s="177"/>
      <c r="K656" s="84"/>
      <c r="L656" s="83"/>
      <c r="M656" s="183"/>
    </row>
    <row r="657" spans="1:13" ht="18" customHeight="1" x14ac:dyDescent="0.15">
      <c r="A657" s="101"/>
      <c r="B657" s="85"/>
      <c r="C657" s="81"/>
      <c r="D657" s="109"/>
      <c r="E657" s="82"/>
      <c r="F657" s="82"/>
      <c r="G657" s="82"/>
      <c r="H657" s="113"/>
      <c r="I657" s="84"/>
      <c r="J657" s="177"/>
      <c r="K657" s="84"/>
      <c r="L657" s="83"/>
      <c r="M657" s="183"/>
    </row>
    <row r="658" spans="1:13" ht="18" customHeight="1" x14ac:dyDescent="0.15">
      <c r="A658" s="101"/>
      <c r="B658" s="85"/>
      <c r="C658" s="81"/>
      <c r="D658" s="109"/>
      <c r="E658" s="82"/>
      <c r="F658" s="82"/>
      <c r="G658" s="82"/>
      <c r="H658" s="113"/>
      <c r="I658" s="84"/>
      <c r="J658" s="177"/>
      <c r="K658" s="84"/>
      <c r="L658" s="83"/>
      <c r="M658" s="183"/>
    </row>
    <row r="659" spans="1:13" ht="18" customHeight="1" x14ac:dyDescent="0.15">
      <c r="A659" s="101"/>
      <c r="B659" s="85"/>
      <c r="C659" s="81"/>
      <c r="D659" s="109"/>
      <c r="E659" s="82"/>
      <c r="F659" s="82"/>
      <c r="G659" s="82"/>
      <c r="H659" s="113"/>
      <c r="I659" s="84"/>
      <c r="J659" s="177"/>
      <c r="K659" s="84"/>
      <c r="L659" s="83"/>
      <c r="M659" s="183"/>
    </row>
    <row r="660" spans="1:13" ht="18" customHeight="1" x14ac:dyDescent="0.15">
      <c r="A660" s="101"/>
      <c r="B660" s="85"/>
      <c r="C660" s="81"/>
      <c r="D660" s="109"/>
      <c r="E660" s="82"/>
      <c r="F660" s="82"/>
      <c r="G660" s="82"/>
      <c r="H660" s="113"/>
      <c r="I660" s="84"/>
      <c r="J660" s="177"/>
      <c r="K660" s="84"/>
      <c r="L660" s="83"/>
      <c r="M660" s="183"/>
    </row>
    <row r="661" spans="1:13" ht="18" customHeight="1" x14ac:dyDescent="0.15">
      <c r="A661" s="101"/>
      <c r="B661" s="85"/>
      <c r="C661" s="81"/>
      <c r="D661" s="109"/>
      <c r="E661" s="82"/>
      <c r="F661" s="82"/>
      <c r="G661" s="82"/>
      <c r="H661" s="113"/>
      <c r="I661" s="84"/>
      <c r="J661" s="177"/>
      <c r="K661" s="84"/>
      <c r="L661" s="83"/>
      <c r="M661" s="183"/>
    </row>
    <row r="662" spans="1:13" ht="18" customHeight="1" x14ac:dyDescent="0.15">
      <c r="A662" s="101"/>
      <c r="B662" s="85"/>
      <c r="C662" s="81"/>
      <c r="D662" s="109"/>
      <c r="E662" s="82"/>
      <c r="F662" s="82"/>
      <c r="G662" s="82"/>
      <c r="H662" s="113"/>
      <c r="I662" s="84"/>
      <c r="J662" s="177"/>
      <c r="K662" s="84"/>
      <c r="L662" s="83"/>
      <c r="M662" s="183"/>
    </row>
    <row r="663" spans="1:13" ht="18" customHeight="1" x14ac:dyDescent="0.15">
      <c r="A663" s="101"/>
      <c r="B663" s="85"/>
      <c r="C663" s="81"/>
      <c r="D663" s="109"/>
      <c r="E663" s="82"/>
      <c r="F663" s="82"/>
      <c r="G663" s="82"/>
      <c r="H663" s="113"/>
      <c r="I663" s="84"/>
      <c r="J663" s="177"/>
      <c r="K663" s="84"/>
      <c r="L663" s="83"/>
      <c r="M663" s="183"/>
    </row>
    <row r="664" spans="1:13" ht="18" customHeight="1" x14ac:dyDescent="0.15">
      <c r="A664" s="101"/>
      <c r="B664" s="85"/>
      <c r="C664" s="81"/>
      <c r="D664" s="109"/>
      <c r="E664" s="82"/>
      <c r="F664" s="82"/>
      <c r="G664" s="82"/>
      <c r="H664" s="113"/>
      <c r="I664" s="84"/>
      <c r="J664" s="177"/>
      <c r="K664" s="84"/>
      <c r="L664" s="83"/>
      <c r="M664" s="183"/>
    </row>
    <row r="665" spans="1:13" ht="18" customHeight="1" thickBot="1" x14ac:dyDescent="0.2">
      <c r="A665" s="256"/>
      <c r="B665" s="168"/>
      <c r="C665" s="169"/>
      <c r="D665" s="170"/>
      <c r="E665" s="171"/>
      <c r="F665" s="171"/>
      <c r="G665" s="171"/>
      <c r="H665" s="233"/>
      <c r="I665" s="173"/>
      <c r="J665" s="180"/>
      <c r="K665" s="173"/>
      <c r="L665" s="172"/>
      <c r="M665" s="185"/>
    </row>
    <row r="666" spans="1:13" ht="18" customHeight="1" thickBot="1" x14ac:dyDescent="0.2">
      <c r="A666" s="148"/>
      <c r="B666" s="149"/>
      <c r="C666" s="149"/>
      <c r="D666" s="149"/>
      <c r="E666" s="149"/>
      <c r="F666" s="150" t="s">
        <v>1932</v>
      </c>
      <c r="G666" s="149"/>
      <c r="H666" s="149"/>
      <c r="I666" s="151"/>
      <c r="J666" s="151"/>
      <c r="K666" s="151"/>
      <c r="L666" s="149"/>
      <c r="M666" s="205"/>
    </row>
    <row r="667" spans="1:13" ht="24" customHeight="1" x14ac:dyDescent="0.15">
      <c r="A667" s="166" t="s">
        <v>733</v>
      </c>
      <c r="B667" s="146" t="s">
        <v>1130</v>
      </c>
      <c r="C667" s="143"/>
      <c r="D667" s="147">
        <v>5</v>
      </c>
      <c r="E667" s="142" t="s">
        <v>3488</v>
      </c>
      <c r="F667" s="142" t="s">
        <v>3489</v>
      </c>
      <c r="G667" s="142" t="s">
        <v>3487</v>
      </c>
      <c r="H667" s="142" t="s">
        <v>3486</v>
      </c>
      <c r="I667" s="125" t="str">
        <f t="shared" si="44"/>
        <v>Soi-même</v>
      </c>
      <c r="J667" s="178" t="str">
        <f t="shared" si="45"/>
        <v>Concentration</v>
      </c>
      <c r="K667" s="125" t="str">
        <f t="shared" ref="K667:K698" si="47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667" s="124" t="s">
        <v>1898</v>
      </c>
      <c r="M667" s="182">
        <v>73</v>
      </c>
    </row>
    <row r="668" spans="1:13" ht="18" customHeight="1" x14ac:dyDescent="0.15">
      <c r="A668" s="103" t="s">
        <v>733</v>
      </c>
      <c r="B668" s="80" t="s">
        <v>1130</v>
      </c>
      <c r="C668" s="81"/>
      <c r="D668" s="109">
        <v>10</v>
      </c>
      <c r="E668" s="82" t="s">
        <v>236</v>
      </c>
      <c r="F668" s="82" t="s">
        <v>237</v>
      </c>
      <c r="G668" s="82" t="s">
        <v>238</v>
      </c>
      <c r="H668" s="82"/>
      <c r="I668" s="84" t="str">
        <f t="shared" si="44"/>
        <v>Vue</v>
      </c>
      <c r="J668" s="177" t="str">
        <f t="shared" si="45"/>
        <v>Instant</v>
      </c>
      <c r="K668" s="84" t="str">
        <f t="shared" si="47"/>
        <v>Individu</v>
      </c>
      <c r="L668" s="83" t="s">
        <v>1633</v>
      </c>
      <c r="M668" s="183">
        <v>148</v>
      </c>
    </row>
    <row r="669" spans="1:13" ht="18" customHeight="1" x14ac:dyDescent="0.15">
      <c r="A669" s="103" t="s">
        <v>733</v>
      </c>
      <c r="B669" s="80" t="s">
        <v>1130</v>
      </c>
      <c r="C669" s="81"/>
      <c r="D669" s="109">
        <v>15</v>
      </c>
      <c r="E669" s="82" t="s">
        <v>239</v>
      </c>
      <c r="F669" s="82" t="s">
        <v>240</v>
      </c>
      <c r="G669" s="82" t="s">
        <v>241</v>
      </c>
      <c r="H669" s="82"/>
      <c r="I669" s="84" t="str">
        <f t="shared" si="44"/>
        <v>Regard</v>
      </c>
      <c r="J669" s="177" t="str">
        <f t="shared" si="45"/>
        <v>A/C</v>
      </c>
      <c r="K669" s="84" t="str">
        <f t="shared" si="47"/>
        <v>Individu</v>
      </c>
      <c r="L669" s="83" t="s">
        <v>1633</v>
      </c>
      <c r="M669" s="183">
        <v>148</v>
      </c>
    </row>
    <row r="670" spans="1:13" ht="18" customHeight="1" x14ac:dyDescent="0.15">
      <c r="A670" s="103" t="s">
        <v>733</v>
      </c>
      <c r="B670" s="80" t="s">
        <v>1130</v>
      </c>
      <c r="C670" s="81"/>
      <c r="D670" s="109">
        <v>15</v>
      </c>
      <c r="E670" s="82" t="s">
        <v>254</v>
      </c>
      <c r="F670" s="82" t="s">
        <v>255</v>
      </c>
      <c r="G670" s="82" t="s">
        <v>241</v>
      </c>
      <c r="H670" s="82"/>
      <c r="I670" s="84" t="str">
        <f t="shared" si="44"/>
        <v>Regard</v>
      </c>
      <c r="J670" s="177" t="str">
        <f t="shared" si="45"/>
        <v>A/C</v>
      </c>
      <c r="K670" s="84" t="str">
        <f t="shared" si="47"/>
        <v>Individu</v>
      </c>
      <c r="L670" s="83" t="s">
        <v>1633</v>
      </c>
      <c r="M670" s="183">
        <v>148</v>
      </c>
    </row>
    <row r="671" spans="1:13" ht="18" customHeight="1" x14ac:dyDescent="0.15">
      <c r="A671" s="103" t="s">
        <v>733</v>
      </c>
      <c r="B671" s="80" t="s">
        <v>1130</v>
      </c>
      <c r="C671" s="81"/>
      <c r="D671" s="109">
        <v>15</v>
      </c>
      <c r="E671" s="82" t="s">
        <v>2420</v>
      </c>
      <c r="F671" s="82" t="s">
        <v>2405</v>
      </c>
      <c r="G671" s="82" t="s">
        <v>2421</v>
      </c>
      <c r="H671" s="82"/>
      <c r="I671" s="84" t="str">
        <f t="shared" si="44"/>
        <v>Vue</v>
      </c>
      <c r="J671" s="177" t="str">
        <f t="shared" si="45"/>
        <v>Instant</v>
      </c>
      <c r="K671" s="84" t="str">
        <f t="shared" si="47"/>
        <v>Individu</v>
      </c>
      <c r="L671" s="83" t="s">
        <v>2054</v>
      </c>
      <c r="M671" s="183">
        <v>32</v>
      </c>
    </row>
    <row r="672" spans="1:13" ht="18" customHeight="1" x14ac:dyDescent="0.15">
      <c r="A672" s="103" t="s">
        <v>733</v>
      </c>
      <c r="B672" s="80" t="s">
        <v>1130</v>
      </c>
      <c r="C672" s="81"/>
      <c r="D672" s="109">
        <v>15</v>
      </c>
      <c r="E672" s="82" t="s">
        <v>2595</v>
      </c>
      <c r="F672" s="82" t="s">
        <v>2596</v>
      </c>
      <c r="G672" s="82" t="s">
        <v>2597</v>
      </c>
      <c r="H672" s="82"/>
      <c r="I672" s="84" t="str">
        <f t="shared" si="44"/>
        <v>Regard</v>
      </c>
      <c r="J672" s="177" t="str">
        <f t="shared" si="45"/>
        <v>A/C</v>
      </c>
      <c r="K672" s="84" t="str">
        <f t="shared" si="47"/>
        <v>Individu</v>
      </c>
      <c r="L672" s="83" t="s">
        <v>2153</v>
      </c>
      <c r="M672" s="183">
        <v>73</v>
      </c>
    </row>
    <row r="673" spans="1:13" ht="18" customHeight="1" x14ac:dyDescent="0.15">
      <c r="A673" s="103" t="s">
        <v>733</v>
      </c>
      <c r="B673" s="80" t="s">
        <v>1130</v>
      </c>
      <c r="C673" s="81"/>
      <c r="D673" s="109">
        <v>15</v>
      </c>
      <c r="E673" s="82" t="s">
        <v>3620</v>
      </c>
      <c r="F673" s="82" t="s">
        <v>3621</v>
      </c>
      <c r="G673" s="82" t="s">
        <v>2597</v>
      </c>
      <c r="H673" s="82"/>
      <c r="I673" s="84" t="str">
        <f t="shared" si="44"/>
        <v>Regard</v>
      </c>
      <c r="J673" s="177" t="str">
        <f t="shared" si="45"/>
        <v>A/C</v>
      </c>
      <c r="K673" s="84" t="str">
        <f t="shared" si="47"/>
        <v>Individu</v>
      </c>
      <c r="L673" s="83" t="s">
        <v>1887</v>
      </c>
      <c r="M673" s="183">
        <v>37</v>
      </c>
    </row>
    <row r="674" spans="1:13" ht="18" customHeight="1" x14ac:dyDescent="0.15">
      <c r="A674" s="103" t="s">
        <v>733</v>
      </c>
      <c r="B674" s="80" t="s">
        <v>1130</v>
      </c>
      <c r="C674" s="81"/>
      <c r="D674" s="109">
        <v>15</v>
      </c>
      <c r="E674" s="82" t="s">
        <v>2985</v>
      </c>
      <c r="F674" s="82" t="s">
        <v>2986</v>
      </c>
      <c r="G674" s="82" t="s">
        <v>2421</v>
      </c>
      <c r="H674" s="82"/>
      <c r="I674" s="84" t="str">
        <f t="shared" si="44"/>
        <v>Vue</v>
      </c>
      <c r="J674" s="177" t="str">
        <f t="shared" si="45"/>
        <v>Instant</v>
      </c>
      <c r="K674" s="84" t="str">
        <f t="shared" si="47"/>
        <v>Individu</v>
      </c>
      <c r="L674" s="83" t="s">
        <v>1867</v>
      </c>
      <c r="M674" s="183">
        <v>92</v>
      </c>
    </row>
    <row r="675" spans="1:13" ht="18" customHeight="1" x14ac:dyDescent="0.15">
      <c r="A675" s="103" t="s">
        <v>733</v>
      </c>
      <c r="B675" s="80" t="s">
        <v>1130</v>
      </c>
      <c r="C675" s="81"/>
      <c r="D675" s="109">
        <v>15</v>
      </c>
      <c r="E675" s="82" t="s">
        <v>2987</v>
      </c>
      <c r="F675" s="82" t="s">
        <v>2988</v>
      </c>
      <c r="G675" s="82" t="s">
        <v>2989</v>
      </c>
      <c r="H675" s="82" t="s">
        <v>2990</v>
      </c>
      <c r="I675" s="84" t="str">
        <f t="shared" si="44"/>
        <v>Regard</v>
      </c>
      <c r="J675" s="177" t="str">
        <f t="shared" si="45"/>
        <v>Diamètre</v>
      </c>
      <c r="K675" s="84" t="str">
        <f t="shared" si="47"/>
        <v>Individu</v>
      </c>
      <c r="L675" s="83" t="s">
        <v>1867</v>
      </c>
      <c r="M675" s="183">
        <v>140</v>
      </c>
    </row>
    <row r="676" spans="1:13" ht="18" customHeight="1" x14ac:dyDescent="0.15">
      <c r="A676" s="103" t="s">
        <v>733</v>
      </c>
      <c r="B676" s="80" t="s">
        <v>1130</v>
      </c>
      <c r="C676" s="81"/>
      <c r="D676" s="109">
        <v>20</v>
      </c>
      <c r="E676" s="82" t="s">
        <v>242</v>
      </c>
      <c r="F676" s="82" t="s">
        <v>243</v>
      </c>
      <c r="G676" s="82" t="s">
        <v>244</v>
      </c>
      <c r="H676" s="82"/>
      <c r="I676" s="84" t="str">
        <f t="shared" si="44"/>
        <v>Regard</v>
      </c>
      <c r="J676" s="177" t="str">
        <f t="shared" si="45"/>
        <v>A/C</v>
      </c>
      <c r="K676" s="84" t="str">
        <f t="shared" si="47"/>
        <v>Individu</v>
      </c>
      <c r="L676" s="83" t="s">
        <v>1633</v>
      </c>
      <c r="M676" s="183">
        <v>148</v>
      </c>
    </row>
    <row r="677" spans="1:13" ht="18" customHeight="1" x14ac:dyDescent="0.15">
      <c r="A677" s="103" t="s">
        <v>733</v>
      </c>
      <c r="B677" s="80" t="s">
        <v>1130</v>
      </c>
      <c r="C677" s="81"/>
      <c r="D677" s="109">
        <v>20</v>
      </c>
      <c r="E677" s="82" t="s">
        <v>245</v>
      </c>
      <c r="F677" s="82" t="s">
        <v>246</v>
      </c>
      <c r="G677" s="82" t="s">
        <v>247</v>
      </c>
      <c r="H677" s="82"/>
      <c r="I677" s="84" t="str">
        <f t="shared" si="44"/>
        <v>Regard</v>
      </c>
      <c r="J677" s="177" t="str">
        <f t="shared" si="45"/>
        <v>Lune</v>
      </c>
      <c r="K677" s="84" t="str">
        <f t="shared" si="47"/>
        <v>Individu</v>
      </c>
      <c r="L677" s="83" t="s">
        <v>1633</v>
      </c>
      <c r="M677" s="183">
        <v>148</v>
      </c>
    </row>
    <row r="678" spans="1:13" ht="24.75" customHeight="1" x14ac:dyDescent="0.15">
      <c r="A678" s="103" t="s">
        <v>733</v>
      </c>
      <c r="B678" s="80" t="s">
        <v>1130</v>
      </c>
      <c r="C678" s="81"/>
      <c r="D678" s="109">
        <v>20</v>
      </c>
      <c r="E678" s="82" t="s">
        <v>2650</v>
      </c>
      <c r="F678" s="82" t="s">
        <v>2651</v>
      </c>
      <c r="G678" s="82" t="s">
        <v>2652</v>
      </c>
      <c r="H678" s="82" t="s">
        <v>1985</v>
      </c>
      <c r="I678" s="84" t="str">
        <f t="shared" si="44"/>
        <v>Soi-même</v>
      </c>
      <c r="J678" s="177" t="str">
        <f t="shared" si="45"/>
        <v>A/C</v>
      </c>
      <c r="K678" s="84" t="str">
        <f t="shared" si="47"/>
        <v>Individu</v>
      </c>
      <c r="L678" s="83" t="s">
        <v>1915</v>
      </c>
      <c r="M678" s="183">
        <v>29</v>
      </c>
    </row>
    <row r="679" spans="1:13" ht="18" customHeight="1" x14ac:dyDescent="0.15">
      <c r="A679" s="103" t="s">
        <v>733</v>
      </c>
      <c r="B679" s="80" t="s">
        <v>1130</v>
      </c>
      <c r="C679" s="81"/>
      <c r="D679" s="109">
        <v>20</v>
      </c>
      <c r="E679" s="82" t="s">
        <v>2428</v>
      </c>
      <c r="F679" s="82" t="s">
        <v>2429</v>
      </c>
      <c r="G679" s="82" t="s">
        <v>718</v>
      </c>
      <c r="H679" s="82"/>
      <c r="I679" s="84" t="str">
        <f t="shared" si="44"/>
        <v>Voix</v>
      </c>
      <c r="J679" s="177" t="str">
        <f t="shared" si="45"/>
        <v>Instant</v>
      </c>
      <c r="K679" s="84" t="str">
        <f t="shared" si="47"/>
        <v>Individu</v>
      </c>
      <c r="L679" s="83" t="s">
        <v>2054</v>
      </c>
      <c r="M679" s="183">
        <v>35</v>
      </c>
    </row>
    <row r="680" spans="1:13" ht="18" customHeight="1" x14ac:dyDescent="0.15">
      <c r="A680" s="103" t="s">
        <v>733</v>
      </c>
      <c r="B680" s="80" t="s">
        <v>1130</v>
      </c>
      <c r="C680" s="85" t="s">
        <v>1133</v>
      </c>
      <c r="D680" s="109">
        <v>20</v>
      </c>
      <c r="E680" s="82" t="s">
        <v>2598</v>
      </c>
      <c r="F680" s="82" t="s">
        <v>2599</v>
      </c>
      <c r="G680" s="82" t="s">
        <v>2600</v>
      </c>
      <c r="H680" s="82"/>
      <c r="I680" s="84" t="str">
        <f t="shared" si="44"/>
        <v>Regard</v>
      </c>
      <c r="J680" s="177" t="str">
        <f t="shared" si="45"/>
        <v>A/C</v>
      </c>
      <c r="K680" s="84" t="str">
        <f t="shared" si="47"/>
        <v>Individu</v>
      </c>
      <c r="L680" s="83" t="s">
        <v>2153</v>
      </c>
      <c r="M680" s="183">
        <v>73</v>
      </c>
    </row>
    <row r="681" spans="1:13" ht="18" customHeight="1" x14ac:dyDescent="0.15">
      <c r="A681" s="103" t="s">
        <v>733</v>
      </c>
      <c r="B681" s="80" t="s">
        <v>1130</v>
      </c>
      <c r="C681" s="81"/>
      <c r="D681" s="109">
        <v>20</v>
      </c>
      <c r="E681" s="82" t="s">
        <v>3415</v>
      </c>
      <c r="F681" s="82" t="s">
        <v>3416</v>
      </c>
      <c r="G681" s="82" t="s">
        <v>3417</v>
      </c>
      <c r="H681" s="82"/>
      <c r="I681" s="84" t="str">
        <f t="shared" si="44"/>
        <v>Regard</v>
      </c>
      <c r="J681" s="177" t="str">
        <f t="shared" si="45"/>
        <v>A/C</v>
      </c>
      <c r="K681" s="84" t="str">
        <f t="shared" si="47"/>
        <v>Individu</v>
      </c>
      <c r="L681" s="83" t="s">
        <v>1887</v>
      </c>
      <c r="M681" s="183">
        <v>70</v>
      </c>
    </row>
    <row r="682" spans="1:13" ht="18" customHeight="1" x14ac:dyDescent="0.15">
      <c r="A682" s="103" t="s">
        <v>733</v>
      </c>
      <c r="B682" s="80" t="s">
        <v>1130</v>
      </c>
      <c r="C682" s="81"/>
      <c r="D682" s="109">
        <v>20</v>
      </c>
      <c r="E682" s="82" t="s">
        <v>3411</v>
      </c>
      <c r="F682" s="82" t="s">
        <v>3412</v>
      </c>
      <c r="G682" s="82" t="s">
        <v>244</v>
      </c>
      <c r="H682" s="82"/>
      <c r="I682" s="84" t="str">
        <f t="shared" si="44"/>
        <v>Regard</v>
      </c>
      <c r="J682" s="177" t="str">
        <f t="shared" si="45"/>
        <v>A/C</v>
      </c>
      <c r="K682" s="84" t="str">
        <f t="shared" si="47"/>
        <v>Individu</v>
      </c>
      <c r="L682" s="83" t="s">
        <v>1887</v>
      </c>
      <c r="M682" s="183">
        <v>69</v>
      </c>
    </row>
    <row r="683" spans="1:13" ht="18" customHeight="1" x14ac:dyDescent="0.15">
      <c r="A683" s="103" t="s">
        <v>733</v>
      </c>
      <c r="B683" s="80" t="s">
        <v>1130</v>
      </c>
      <c r="C683" s="81"/>
      <c r="D683" s="109">
        <v>20</v>
      </c>
      <c r="E683" s="82" t="s">
        <v>3421</v>
      </c>
      <c r="F683" s="82" t="s">
        <v>3422</v>
      </c>
      <c r="G683" s="82" t="s">
        <v>3423</v>
      </c>
      <c r="H683" s="82"/>
      <c r="I683" s="84" t="str">
        <f t="shared" si="44"/>
        <v>Lien mystique</v>
      </c>
      <c r="J683" s="177" t="str">
        <f t="shared" si="45"/>
        <v>Diamètre</v>
      </c>
      <c r="K683" s="84" t="str">
        <f t="shared" si="47"/>
        <v>Individu</v>
      </c>
      <c r="L683" s="83" t="s">
        <v>1887</v>
      </c>
      <c r="M683" s="183">
        <v>97</v>
      </c>
    </row>
    <row r="684" spans="1:13" ht="18" customHeight="1" x14ac:dyDescent="0.15">
      <c r="A684" s="103" t="s">
        <v>733</v>
      </c>
      <c r="B684" s="80" t="s">
        <v>1130</v>
      </c>
      <c r="C684" s="81"/>
      <c r="D684" s="109">
        <v>20</v>
      </c>
      <c r="E684" s="82" t="s">
        <v>2991</v>
      </c>
      <c r="F684" s="82" t="s">
        <v>2992</v>
      </c>
      <c r="G684" s="82" t="s">
        <v>2493</v>
      </c>
      <c r="H684" s="82" t="s">
        <v>2993</v>
      </c>
      <c r="I684" s="84" t="str">
        <f t="shared" si="44"/>
        <v>Voix</v>
      </c>
      <c r="J684" s="177" t="str">
        <f t="shared" si="45"/>
        <v>Instant</v>
      </c>
      <c r="K684" s="84" t="str">
        <f t="shared" si="47"/>
        <v>Groupe</v>
      </c>
      <c r="L684" s="83" t="s">
        <v>1867</v>
      </c>
      <c r="M684" s="183">
        <v>140</v>
      </c>
    </row>
    <row r="685" spans="1:13" ht="18" customHeight="1" x14ac:dyDescent="0.15">
      <c r="A685" s="103" t="s">
        <v>733</v>
      </c>
      <c r="B685" s="80" t="s">
        <v>1130</v>
      </c>
      <c r="C685" s="81"/>
      <c r="D685" s="109">
        <v>20</v>
      </c>
      <c r="E685" s="82" t="s">
        <v>3207</v>
      </c>
      <c r="F685" s="82" t="s">
        <v>3208</v>
      </c>
      <c r="G685" s="82" t="s">
        <v>3209</v>
      </c>
      <c r="H685" s="82"/>
      <c r="I685" s="84" t="str">
        <f t="shared" si="44"/>
        <v>Soi-même</v>
      </c>
      <c r="J685" s="177" t="str">
        <f t="shared" si="45"/>
        <v>Lune</v>
      </c>
      <c r="K685" s="84" t="str">
        <f t="shared" si="47"/>
        <v>Individu</v>
      </c>
      <c r="L685" s="83" t="s">
        <v>1901</v>
      </c>
      <c r="M685" s="183">
        <v>26</v>
      </c>
    </row>
    <row r="686" spans="1:13" ht="18" customHeight="1" x14ac:dyDescent="0.15">
      <c r="A686" s="103" t="s">
        <v>733</v>
      </c>
      <c r="B686" s="80" t="s">
        <v>1130</v>
      </c>
      <c r="C686" s="81"/>
      <c r="D686" s="109">
        <v>20</v>
      </c>
      <c r="E686" s="82" t="s">
        <v>3210</v>
      </c>
      <c r="F686" s="82" t="s">
        <v>3211</v>
      </c>
      <c r="G686" s="82" t="s">
        <v>1023</v>
      </c>
      <c r="H686" s="113" t="s">
        <v>3704</v>
      </c>
      <c r="I686" s="84" t="str">
        <f t="shared" si="44"/>
        <v>Toucher</v>
      </c>
      <c r="J686" s="177" t="str">
        <f t="shared" si="45"/>
        <v>Instant</v>
      </c>
      <c r="K686" s="84" t="str">
        <f t="shared" si="47"/>
        <v>Individu</v>
      </c>
      <c r="L686" s="83" t="s">
        <v>1901</v>
      </c>
      <c r="M686" s="183">
        <v>27</v>
      </c>
    </row>
    <row r="687" spans="1:13" ht="18" customHeight="1" x14ac:dyDescent="0.15">
      <c r="A687" s="103" t="s">
        <v>733</v>
      </c>
      <c r="B687" s="80" t="s">
        <v>1130</v>
      </c>
      <c r="C687" s="81"/>
      <c r="D687" s="109">
        <v>25</v>
      </c>
      <c r="E687" s="82" t="s">
        <v>248</v>
      </c>
      <c r="F687" s="82" t="s">
        <v>249</v>
      </c>
      <c r="G687" s="82" t="s">
        <v>250</v>
      </c>
      <c r="H687" s="82"/>
      <c r="I687" s="84" t="str">
        <f t="shared" si="44"/>
        <v>Regard</v>
      </c>
      <c r="J687" s="177" t="str">
        <f t="shared" si="45"/>
        <v>Lune</v>
      </c>
      <c r="K687" s="84" t="str">
        <f t="shared" si="47"/>
        <v>Individu</v>
      </c>
      <c r="L687" s="83" t="s">
        <v>1633</v>
      </c>
      <c r="M687" s="183">
        <v>148</v>
      </c>
    </row>
    <row r="688" spans="1:13" ht="24.75" customHeight="1" x14ac:dyDescent="0.15">
      <c r="A688" s="103" t="s">
        <v>733</v>
      </c>
      <c r="B688" s="80" t="s">
        <v>1130</v>
      </c>
      <c r="C688" s="81"/>
      <c r="D688" s="109">
        <v>25</v>
      </c>
      <c r="E688" s="82" t="s">
        <v>2473</v>
      </c>
      <c r="F688" s="82" t="s">
        <v>2471</v>
      </c>
      <c r="G688" s="82" t="s">
        <v>2472</v>
      </c>
      <c r="H688" s="82" t="s">
        <v>2393</v>
      </c>
      <c r="I688" s="84" t="str">
        <f t="shared" si="44"/>
        <v>Soi-même</v>
      </c>
      <c r="J688" s="177" t="str">
        <f t="shared" si="45"/>
        <v>Concentration</v>
      </c>
      <c r="K688" s="84" t="str">
        <f t="shared" si="47"/>
        <v>Groupe</v>
      </c>
      <c r="L688" s="83" t="s">
        <v>2071</v>
      </c>
      <c r="M688" s="183">
        <v>32</v>
      </c>
    </row>
    <row r="689" spans="1:13" ht="18" customHeight="1" x14ac:dyDescent="0.15">
      <c r="A689" s="103" t="s">
        <v>733</v>
      </c>
      <c r="B689" s="80" t="s">
        <v>1130</v>
      </c>
      <c r="C689" s="81"/>
      <c r="D689" s="109">
        <v>25</v>
      </c>
      <c r="E689" s="82" t="s">
        <v>2422</v>
      </c>
      <c r="F689" s="82" t="s">
        <v>2423</v>
      </c>
      <c r="G689" s="82" t="s">
        <v>2424</v>
      </c>
      <c r="H689" s="82"/>
      <c r="I689" s="84" t="str">
        <f t="shared" si="44"/>
        <v>Regard</v>
      </c>
      <c r="J689" s="177" t="str">
        <f t="shared" si="45"/>
        <v>Concentration</v>
      </c>
      <c r="K689" s="84" t="str">
        <f t="shared" si="47"/>
        <v>Individu</v>
      </c>
      <c r="L689" s="83" t="s">
        <v>2054</v>
      </c>
      <c r="M689" s="183">
        <v>32</v>
      </c>
    </row>
    <row r="690" spans="1:13" ht="18" customHeight="1" x14ac:dyDescent="0.15">
      <c r="A690" s="103" t="s">
        <v>733</v>
      </c>
      <c r="B690" s="80" t="s">
        <v>1130</v>
      </c>
      <c r="C690" s="86" t="s">
        <v>1132</v>
      </c>
      <c r="D690" s="109">
        <v>25</v>
      </c>
      <c r="E690" s="82" t="s">
        <v>2609</v>
      </c>
      <c r="F690" s="82" t="s">
        <v>2610</v>
      </c>
      <c r="G690" s="82" t="s">
        <v>2611</v>
      </c>
      <c r="H690" s="82"/>
      <c r="I690" s="84" t="str">
        <f t="shared" si="44"/>
        <v>Regard</v>
      </c>
      <c r="J690" s="177" t="str">
        <f t="shared" si="45"/>
        <v>A/C</v>
      </c>
      <c r="K690" s="84" t="str">
        <f t="shared" si="47"/>
        <v>Individu</v>
      </c>
      <c r="L690" s="83" t="s">
        <v>2153</v>
      </c>
      <c r="M690" s="183">
        <v>72</v>
      </c>
    </row>
    <row r="691" spans="1:13" ht="18" customHeight="1" thickBot="1" x14ac:dyDescent="0.2">
      <c r="A691" s="258" t="s">
        <v>733</v>
      </c>
      <c r="B691" s="253" t="s">
        <v>1130</v>
      </c>
      <c r="C691" s="169"/>
      <c r="D691" s="170">
        <v>25</v>
      </c>
      <c r="E691" s="171" t="s">
        <v>3490</v>
      </c>
      <c r="F691" s="171" t="s">
        <v>3491</v>
      </c>
      <c r="G691" s="171" t="s">
        <v>3492</v>
      </c>
      <c r="H691" s="171"/>
      <c r="I691" s="173" t="str">
        <f t="shared" si="44"/>
        <v>Toucher</v>
      </c>
      <c r="J691" s="180" t="str">
        <f t="shared" si="45"/>
        <v>A/C</v>
      </c>
      <c r="K691" s="173" t="str">
        <f t="shared" si="47"/>
        <v>Individu</v>
      </c>
      <c r="L691" s="172" t="s">
        <v>1898</v>
      </c>
      <c r="M691" s="185">
        <v>73</v>
      </c>
    </row>
    <row r="692" spans="1:13" ht="18" customHeight="1" x14ac:dyDescent="0.15">
      <c r="A692" s="259" t="s">
        <v>733</v>
      </c>
      <c r="B692" s="255" t="s">
        <v>1130</v>
      </c>
      <c r="C692" s="212"/>
      <c r="D692" s="213">
        <v>25</v>
      </c>
      <c r="E692" s="214" t="s">
        <v>3074</v>
      </c>
      <c r="F692" s="260" t="s">
        <v>3075</v>
      </c>
      <c r="G692" s="214" t="s">
        <v>3076</v>
      </c>
      <c r="H692" s="214"/>
      <c r="I692" s="215" t="str">
        <f t="shared" si="44"/>
        <v>Voix</v>
      </c>
      <c r="J692" s="216" t="str">
        <f t="shared" si="45"/>
        <v>Concentration</v>
      </c>
      <c r="K692" s="215" t="str">
        <f t="shared" si="47"/>
        <v>Pièce</v>
      </c>
      <c r="L692" s="217" t="s">
        <v>1867</v>
      </c>
      <c r="M692" s="218">
        <v>141</v>
      </c>
    </row>
    <row r="693" spans="1:13" ht="18" customHeight="1" x14ac:dyDescent="0.15">
      <c r="A693" s="103" t="s">
        <v>733</v>
      </c>
      <c r="B693" s="80" t="s">
        <v>1130</v>
      </c>
      <c r="C693" s="81"/>
      <c r="D693" s="109">
        <v>25</v>
      </c>
      <c r="E693" s="82" t="s">
        <v>3212</v>
      </c>
      <c r="F693" s="104" t="s">
        <v>3213</v>
      </c>
      <c r="G693" s="82" t="s">
        <v>3214</v>
      </c>
      <c r="H693" s="113" t="s">
        <v>3</v>
      </c>
      <c r="I693" s="84" t="str">
        <f t="shared" si="44"/>
        <v>Soi-même</v>
      </c>
      <c r="J693" s="177" t="str">
        <f t="shared" si="45"/>
        <v>Instant</v>
      </c>
      <c r="K693" s="84" t="str">
        <f t="shared" si="47"/>
        <v>Individu</v>
      </c>
      <c r="L693" s="83" t="s">
        <v>1901</v>
      </c>
      <c r="M693" s="183">
        <v>27</v>
      </c>
    </row>
    <row r="694" spans="1:13" ht="18" customHeight="1" x14ac:dyDescent="0.15">
      <c r="A694" s="103" t="s">
        <v>733</v>
      </c>
      <c r="B694" s="80" t="s">
        <v>1130</v>
      </c>
      <c r="C694" s="81" t="s">
        <v>96</v>
      </c>
      <c r="D694" s="109">
        <v>30</v>
      </c>
      <c r="E694" s="82" t="s">
        <v>2994</v>
      </c>
      <c r="F694" s="104" t="s">
        <v>2995</v>
      </c>
      <c r="G694" s="82" t="s">
        <v>2996</v>
      </c>
      <c r="H694" s="82"/>
      <c r="I694" s="84" t="str">
        <f t="shared" si="44"/>
        <v>Voix</v>
      </c>
      <c r="J694" s="177" t="str">
        <f t="shared" si="45"/>
        <v>Concentration</v>
      </c>
      <c r="K694" s="84" t="str">
        <f t="shared" si="47"/>
        <v>Groupe</v>
      </c>
      <c r="L694" s="83" t="s">
        <v>1867</v>
      </c>
      <c r="M694" s="183">
        <v>30</v>
      </c>
    </row>
    <row r="695" spans="1:13" ht="18" customHeight="1" x14ac:dyDescent="0.15">
      <c r="A695" s="103" t="s">
        <v>733</v>
      </c>
      <c r="B695" s="80" t="s">
        <v>1130</v>
      </c>
      <c r="C695" s="81"/>
      <c r="D695" s="109">
        <v>30</v>
      </c>
      <c r="E695" s="82" t="s">
        <v>3000</v>
      </c>
      <c r="F695" s="82" t="s">
        <v>3001</v>
      </c>
      <c r="G695" s="82" t="s">
        <v>3002</v>
      </c>
      <c r="H695" s="82" t="s">
        <v>2394</v>
      </c>
      <c r="I695" s="84" t="str">
        <f t="shared" si="44"/>
        <v>Soi-même</v>
      </c>
      <c r="J695" s="177" t="str">
        <f t="shared" si="45"/>
        <v>Concentration</v>
      </c>
      <c r="K695" s="84" t="str">
        <f t="shared" si="47"/>
        <v>Pièce</v>
      </c>
      <c r="L695" s="83" t="s">
        <v>1867</v>
      </c>
      <c r="M695" s="183">
        <v>101</v>
      </c>
    </row>
    <row r="696" spans="1:13" ht="18" customHeight="1" x14ac:dyDescent="0.15">
      <c r="A696" s="103" t="s">
        <v>733</v>
      </c>
      <c r="B696" s="80" t="s">
        <v>1130</v>
      </c>
      <c r="C696" s="81"/>
      <c r="D696" s="109">
        <v>35</v>
      </c>
      <c r="E696" s="82" t="s">
        <v>251</v>
      </c>
      <c r="F696" s="82" t="s">
        <v>252</v>
      </c>
      <c r="G696" s="82" t="s">
        <v>253</v>
      </c>
      <c r="H696" s="82" t="s">
        <v>3705</v>
      </c>
      <c r="I696" s="84" t="str">
        <f t="shared" si="44"/>
        <v>Toucher</v>
      </c>
      <c r="J696" s="177" t="str">
        <f t="shared" si="45"/>
        <v>Instant</v>
      </c>
      <c r="K696" s="84" t="str">
        <f t="shared" si="47"/>
        <v>Individu</v>
      </c>
      <c r="L696" s="83" t="s">
        <v>1633</v>
      </c>
      <c r="M696" s="183">
        <v>148</v>
      </c>
    </row>
    <row r="697" spans="1:13" ht="18" customHeight="1" x14ac:dyDescent="0.15">
      <c r="A697" s="103" t="s">
        <v>733</v>
      </c>
      <c r="B697" s="80" t="s">
        <v>1130</v>
      </c>
      <c r="C697" s="81"/>
      <c r="D697" s="109">
        <v>35</v>
      </c>
      <c r="E697" s="82" t="s">
        <v>3493</v>
      </c>
      <c r="F697" s="82" t="s">
        <v>3494</v>
      </c>
      <c r="G697" s="82" t="s">
        <v>3495</v>
      </c>
      <c r="H697" s="113" t="s">
        <v>3706</v>
      </c>
      <c r="I697" s="84" t="str">
        <f t="shared" si="44"/>
        <v>Toucher</v>
      </c>
      <c r="J697" s="177" t="str">
        <f t="shared" si="45"/>
        <v>Instant</v>
      </c>
      <c r="K697" s="84" t="str">
        <f t="shared" si="47"/>
        <v>Individu</v>
      </c>
      <c r="L697" s="83" t="s">
        <v>1898</v>
      </c>
      <c r="M697" s="183">
        <v>103</v>
      </c>
    </row>
    <row r="698" spans="1:13" ht="18" customHeight="1" x14ac:dyDescent="0.15">
      <c r="A698" s="103" t="s">
        <v>733</v>
      </c>
      <c r="B698" s="80" t="s">
        <v>1130</v>
      </c>
      <c r="C698" s="81"/>
      <c r="D698" s="109">
        <v>35</v>
      </c>
      <c r="E698" s="82" t="s">
        <v>2627</v>
      </c>
      <c r="F698" s="82" t="s">
        <v>2628</v>
      </c>
      <c r="G698" s="82" t="s">
        <v>2629</v>
      </c>
      <c r="H698" s="82" t="s">
        <v>3707</v>
      </c>
      <c r="I698" s="84" t="str">
        <f t="shared" ref="I698:I761" si="48">IF(IFERROR(SEARCH("toucher",$G698:$G698),FALSE),"Toucher",IF(IFERROR(SEARCH("regard",$G698:$G698),FALSE),"Regard",IF(IFERROR(SEARCH("voix",$G698:$G698),FALSE),"Voix",IF(IFERROR(SEARCH("lien",$G698:$G698),FALSE),"Lien mystique",IF(IFERROR(SEARCH("vue",$G698:$G698),FALSE),"Vue","Soi-même")))))</f>
        <v>Toucher</v>
      </c>
      <c r="J698" s="177" t="str">
        <f t="shared" ref="J698:J761" si="49">IF(IFERROR(SEARCH("A/C",$G698:$G698),FALSE),"A/C",IF(IFERROR(SEARCH("lune",$G698:$G698),FALSE),"Lune",IF(IFERROR(SEARCH("concentration",$G698:$G698),FALSE),"Concentration",IF(IFERROR(SEARCH("diamètre",$G698:$G698),FALSE),"Diamètre",IF(IFERROR(SEARCH("année",$G698:$G698),FALSE),"Année",IF(IFERROR(SEARCH("anneau",$G698:$G698),FALSE),"Anneau","Instant"))))))</f>
        <v>Année</v>
      </c>
      <c r="K698" s="84" t="str">
        <f t="shared" si="47"/>
        <v>Groupe</v>
      </c>
      <c r="L698" s="83" t="s">
        <v>1861</v>
      </c>
      <c r="M698" s="183">
        <v>84</v>
      </c>
    </row>
    <row r="699" spans="1:13" ht="18" customHeight="1" x14ac:dyDescent="0.15">
      <c r="A699" s="103" t="s">
        <v>733</v>
      </c>
      <c r="B699" s="80" t="s">
        <v>1130</v>
      </c>
      <c r="C699" s="81"/>
      <c r="D699" s="109">
        <v>40</v>
      </c>
      <c r="E699" s="82" t="s">
        <v>3003</v>
      </c>
      <c r="F699" s="82" t="s">
        <v>3004</v>
      </c>
      <c r="G699" s="82" t="s">
        <v>3005</v>
      </c>
      <c r="H699" s="82"/>
      <c r="I699" s="84" t="str">
        <f t="shared" si="48"/>
        <v>Lien mystique</v>
      </c>
      <c r="J699" s="177" t="str">
        <f t="shared" si="49"/>
        <v>Lune</v>
      </c>
      <c r="K699" s="84" t="str">
        <f t="shared" ref="K699:K720" si="50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699" s="83" t="s">
        <v>1867</v>
      </c>
      <c r="M699" s="183">
        <v>65</v>
      </c>
    </row>
    <row r="700" spans="1:13" ht="24.75" customHeight="1" x14ac:dyDescent="0.15">
      <c r="A700" s="103" t="s">
        <v>733</v>
      </c>
      <c r="B700" s="80" t="s">
        <v>1130</v>
      </c>
      <c r="C700" s="81"/>
      <c r="D700" s="109">
        <v>50</v>
      </c>
      <c r="E700" s="82" t="s">
        <v>2539</v>
      </c>
      <c r="F700" s="82" t="s">
        <v>2540</v>
      </c>
      <c r="G700" s="82" t="s">
        <v>2541</v>
      </c>
      <c r="H700" s="82" t="s">
        <v>2542</v>
      </c>
      <c r="I700" s="84" t="str">
        <f t="shared" si="48"/>
        <v>Voix</v>
      </c>
      <c r="J700" s="177" t="str">
        <f t="shared" si="49"/>
        <v>Année</v>
      </c>
      <c r="K700" s="84" t="str">
        <f t="shared" si="50"/>
        <v>Groupe</v>
      </c>
      <c r="L700" s="83" t="s">
        <v>1437</v>
      </c>
      <c r="M700" s="183">
        <v>41</v>
      </c>
    </row>
    <row r="701" spans="1:13" ht="18" customHeight="1" x14ac:dyDescent="0.15">
      <c r="A701" s="103" t="s">
        <v>733</v>
      </c>
      <c r="B701" s="80" t="s">
        <v>1130</v>
      </c>
      <c r="C701" s="81"/>
      <c r="D701" s="109">
        <v>60</v>
      </c>
      <c r="E701" s="82" t="s">
        <v>3496</v>
      </c>
      <c r="F701" s="82" t="s">
        <v>3497</v>
      </c>
      <c r="G701" s="82" t="s">
        <v>3498</v>
      </c>
      <c r="H701" s="113" t="s">
        <v>3706</v>
      </c>
      <c r="I701" s="84" t="str">
        <f t="shared" si="48"/>
        <v>Toucher</v>
      </c>
      <c r="J701" s="177" t="str">
        <f t="shared" si="49"/>
        <v>Instant</v>
      </c>
      <c r="K701" s="84" t="str">
        <f t="shared" si="50"/>
        <v>Individu</v>
      </c>
      <c r="L701" s="83" t="s">
        <v>1898</v>
      </c>
      <c r="M701" s="183">
        <v>103</v>
      </c>
    </row>
    <row r="702" spans="1:13" ht="18" customHeight="1" x14ac:dyDescent="0.15">
      <c r="A702" s="103" t="s">
        <v>733</v>
      </c>
      <c r="B702" s="80" t="s">
        <v>1130</v>
      </c>
      <c r="C702" s="81"/>
      <c r="D702" s="109" t="s">
        <v>1936</v>
      </c>
      <c r="E702" s="82" t="s">
        <v>3219</v>
      </c>
      <c r="F702" s="82" t="s">
        <v>3220</v>
      </c>
      <c r="G702" s="82" t="s">
        <v>3221</v>
      </c>
      <c r="H702" s="82" t="s">
        <v>3708</v>
      </c>
      <c r="I702" s="84" t="str">
        <f t="shared" si="48"/>
        <v>Soi-même</v>
      </c>
      <c r="J702" s="177" t="str">
        <f t="shared" si="49"/>
        <v>Instant</v>
      </c>
      <c r="K702" s="84" t="str">
        <f t="shared" si="50"/>
        <v>Zone</v>
      </c>
      <c r="L702" s="83" t="s">
        <v>1901</v>
      </c>
      <c r="M702" s="183">
        <v>71</v>
      </c>
    </row>
    <row r="703" spans="1:13" ht="18" customHeight="1" x14ac:dyDescent="0.15">
      <c r="A703" s="103" t="s">
        <v>733</v>
      </c>
      <c r="B703" s="87" t="s">
        <v>1134</v>
      </c>
      <c r="C703" s="81"/>
      <c r="D703" s="109">
        <v>10</v>
      </c>
      <c r="E703" s="82" t="s">
        <v>256</v>
      </c>
      <c r="F703" s="82" t="s">
        <v>519</v>
      </c>
      <c r="G703" s="82" t="s">
        <v>518</v>
      </c>
      <c r="H703" s="82"/>
      <c r="I703" s="84" t="str">
        <f t="shared" si="48"/>
        <v>Regard</v>
      </c>
      <c r="J703" s="177" t="str">
        <f t="shared" si="49"/>
        <v>Instant</v>
      </c>
      <c r="K703" s="84" t="str">
        <f t="shared" si="50"/>
        <v>Individu</v>
      </c>
      <c r="L703" s="83" t="s">
        <v>1633</v>
      </c>
      <c r="M703" s="183">
        <v>148</v>
      </c>
    </row>
    <row r="704" spans="1:13" ht="18" customHeight="1" x14ac:dyDescent="0.15">
      <c r="A704" s="103" t="s">
        <v>733</v>
      </c>
      <c r="B704" s="87" t="s">
        <v>1134</v>
      </c>
      <c r="C704" s="81"/>
      <c r="D704" s="109">
        <v>15</v>
      </c>
      <c r="E704" s="82" t="s">
        <v>520</v>
      </c>
      <c r="F704" s="82" t="s">
        <v>521</v>
      </c>
      <c r="G704" s="82" t="s">
        <v>522</v>
      </c>
      <c r="H704" s="82"/>
      <c r="I704" s="84" t="str">
        <f t="shared" si="48"/>
        <v>Regard</v>
      </c>
      <c r="J704" s="177" t="str">
        <f t="shared" si="49"/>
        <v>Instant</v>
      </c>
      <c r="K704" s="84" t="str">
        <f t="shared" si="50"/>
        <v>Individu</v>
      </c>
      <c r="L704" s="83" t="s">
        <v>1633</v>
      </c>
      <c r="M704" s="183">
        <v>149</v>
      </c>
    </row>
    <row r="705" spans="1:13" ht="18" customHeight="1" x14ac:dyDescent="0.15">
      <c r="A705" s="103" t="s">
        <v>733</v>
      </c>
      <c r="B705" s="87" t="s">
        <v>1134</v>
      </c>
      <c r="C705" s="81"/>
      <c r="D705" s="109">
        <v>20</v>
      </c>
      <c r="E705" s="82" t="s">
        <v>523</v>
      </c>
      <c r="F705" s="82" t="s">
        <v>524</v>
      </c>
      <c r="G705" s="82" t="s">
        <v>525</v>
      </c>
      <c r="H705" s="82" t="s">
        <v>526</v>
      </c>
      <c r="I705" s="84" t="str">
        <f t="shared" si="48"/>
        <v>Regard</v>
      </c>
      <c r="J705" s="177" t="str">
        <f t="shared" si="49"/>
        <v>Concentration</v>
      </c>
      <c r="K705" s="84" t="str">
        <f t="shared" si="50"/>
        <v>Individu</v>
      </c>
      <c r="L705" s="83" t="s">
        <v>1633</v>
      </c>
      <c r="M705" s="183">
        <v>149</v>
      </c>
    </row>
    <row r="706" spans="1:13" ht="18" customHeight="1" x14ac:dyDescent="0.15">
      <c r="A706" s="103" t="s">
        <v>733</v>
      </c>
      <c r="B706" s="87" t="s">
        <v>1134</v>
      </c>
      <c r="C706" s="81"/>
      <c r="D706" s="109">
        <v>20</v>
      </c>
      <c r="E706" s="82" t="s">
        <v>527</v>
      </c>
      <c r="F706" s="82" t="s">
        <v>529</v>
      </c>
      <c r="G706" s="82" t="s">
        <v>530</v>
      </c>
      <c r="H706" s="82" t="s">
        <v>528</v>
      </c>
      <c r="I706" s="84" t="str">
        <f t="shared" si="48"/>
        <v>Regard</v>
      </c>
      <c r="J706" s="177" t="str">
        <f t="shared" si="49"/>
        <v>Instant</v>
      </c>
      <c r="K706" s="84" t="str">
        <f t="shared" si="50"/>
        <v>Individu</v>
      </c>
      <c r="L706" s="83" t="s">
        <v>1633</v>
      </c>
      <c r="M706" s="183">
        <v>149</v>
      </c>
    </row>
    <row r="707" spans="1:13" ht="18" customHeight="1" x14ac:dyDescent="0.15">
      <c r="A707" s="103" t="s">
        <v>733</v>
      </c>
      <c r="B707" s="87" t="s">
        <v>1134</v>
      </c>
      <c r="C707" s="81"/>
      <c r="D707" s="109">
        <v>20</v>
      </c>
      <c r="E707" s="82" t="s">
        <v>2468</v>
      </c>
      <c r="F707" s="82" t="s">
        <v>2469</v>
      </c>
      <c r="G707" s="82" t="s">
        <v>2470</v>
      </c>
      <c r="H707" s="82" t="s">
        <v>2393</v>
      </c>
      <c r="I707" s="84" t="str">
        <f t="shared" si="48"/>
        <v>Soi-même</v>
      </c>
      <c r="J707" s="177" t="str">
        <f t="shared" si="49"/>
        <v>Diamètre</v>
      </c>
      <c r="K707" s="84" t="str">
        <f t="shared" si="50"/>
        <v>Individu</v>
      </c>
      <c r="L707" s="83" t="s">
        <v>2071</v>
      </c>
      <c r="M707" s="183">
        <v>32</v>
      </c>
    </row>
    <row r="708" spans="1:13" ht="18" customHeight="1" x14ac:dyDescent="0.15">
      <c r="A708" s="103" t="s">
        <v>733</v>
      </c>
      <c r="B708" s="87" t="s">
        <v>1134</v>
      </c>
      <c r="C708" s="81"/>
      <c r="D708" s="109">
        <v>20</v>
      </c>
      <c r="E708" s="82" t="s">
        <v>2612</v>
      </c>
      <c r="F708" s="82" t="s">
        <v>2613</v>
      </c>
      <c r="G708" s="82" t="s">
        <v>2614</v>
      </c>
      <c r="H708" s="82"/>
      <c r="I708" s="84" t="str">
        <f t="shared" si="48"/>
        <v>Toucher</v>
      </c>
      <c r="J708" s="177" t="str">
        <f t="shared" si="49"/>
        <v>Instant</v>
      </c>
      <c r="K708" s="84" t="str">
        <f t="shared" si="50"/>
        <v>Pièce</v>
      </c>
      <c r="L708" s="83" t="s">
        <v>2153</v>
      </c>
      <c r="M708" s="183">
        <v>21</v>
      </c>
    </row>
    <row r="709" spans="1:13" ht="18" customHeight="1" x14ac:dyDescent="0.15">
      <c r="A709" s="103" t="s">
        <v>733</v>
      </c>
      <c r="B709" s="87" t="s">
        <v>1134</v>
      </c>
      <c r="C709" s="81"/>
      <c r="D709" s="109">
        <v>20</v>
      </c>
      <c r="E709" s="82" t="s">
        <v>3499</v>
      </c>
      <c r="F709" s="82" t="s">
        <v>3500</v>
      </c>
      <c r="G709" s="82" t="s">
        <v>3501</v>
      </c>
      <c r="H709" s="82"/>
      <c r="I709" s="84" t="str">
        <f t="shared" si="48"/>
        <v>Vue</v>
      </c>
      <c r="J709" s="177" t="str">
        <f t="shared" si="49"/>
        <v>Concentration</v>
      </c>
      <c r="K709" s="84" t="str">
        <f t="shared" si="50"/>
        <v>Individu</v>
      </c>
      <c r="L709" s="83" t="s">
        <v>1898</v>
      </c>
      <c r="M709" s="183">
        <v>14</v>
      </c>
    </row>
    <row r="710" spans="1:13" ht="18" customHeight="1" x14ac:dyDescent="0.15">
      <c r="A710" s="103" t="s">
        <v>733</v>
      </c>
      <c r="B710" s="87" t="s">
        <v>1134</v>
      </c>
      <c r="C710" s="81"/>
      <c r="D710" s="109">
        <v>20</v>
      </c>
      <c r="E710" s="82" t="s">
        <v>3006</v>
      </c>
      <c r="F710" s="82" t="s">
        <v>3007</v>
      </c>
      <c r="G710" s="82" t="s">
        <v>530</v>
      </c>
      <c r="H710" s="82"/>
      <c r="I710" s="84" t="str">
        <f t="shared" si="48"/>
        <v>Regard</v>
      </c>
      <c r="J710" s="177" t="str">
        <f t="shared" si="49"/>
        <v>Instant</v>
      </c>
      <c r="K710" s="84" t="str">
        <f t="shared" si="50"/>
        <v>Individu</v>
      </c>
      <c r="L710" s="83" t="s">
        <v>1867</v>
      </c>
      <c r="M710" s="183">
        <v>92</v>
      </c>
    </row>
    <row r="711" spans="1:13" ht="18" customHeight="1" x14ac:dyDescent="0.15">
      <c r="A711" s="103" t="s">
        <v>733</v>
      </c>
      <c r="B711" s="87" t="s">
        <v>1134</v>
      </c>
      <c r="C711" s="81"/>
      <c r="D711" s="109">
        <v>25</v>
      </c>
      <c r="E711" s="82" t="s">
        <v>531</v>
      </c>
      <c r="F711" s="82" t="s">
        <v>532</v>
      </c>
      <c r="G711" s="82" t="s">
        <v>533</v>
      </c>
      <c r="H711" s="82"/>
      <c r="I711" s="84" t="str">
        <f t="shared" si="48"/>
        <v>Soi-même</v>
      </c>
      <c r="J711" s="177" t="str">
        <f t="shared" si="49"/>
        <v>Concentration</v>
      </c>
      <c r="K711" s="84" t="str">
        <f t="shared" si="50"/>
        <v>Individu</v>
      </c>
      <c r="L711" s="83" t="s">
        <v>1633</v>
      </c>
      <c r="M711" s="183">
        <v>149</v>
      </c>
    </row>
    <row r="712" spans="1:13" ht="18" customHeight="1" x14ac:dyDescent="0.15">
      <c r="A712" s="103" t="s">
        <v>733</v>
      </c>
      <c r="B712" s="87" t="s">
        <v>1134</v>
      </c>
      <c r="C712" s="81"/>
      <c r="D712" s="109">
        <v>25</v>
      </c>
      <c r="E712" s="82" t="s">
        <v>3026</v>
      </c>
      <c r="F712" s="82" t="s">
        <v>3027</v>
      </c>
      <c r="G712" s="82" t="s">
        <v>3028</v>
      </c>
      <c r="H712" s="82"/>
      <c r="I712" s="84" t="str">
        <f t="shared" si="48"/>
        <v>Soi-même</v>
      </c>
      <c r="J712" s="177" t="str">
        <f t="shared" si="49"/>
        <v>Instant</v>
      </c>
      <c r="K712" s="84" t="str">
        <f t="shared" si="50"/>
        <v>Individu</v>
      </c>
      <c r="L712" s="83" t="s">
        <v>1867</v>
      </c>
      <c r="M712" s="183">
        <v>92</v>
      </c>
    </row>
    <row r="713" spans="1:13" ht="18" customHeight="1" x14ac:dyDescent="0.15">
      <c r="A713" s="103" t="s">
        <v>733</v>
      </c>
      <c r="B713" s="87" t="s">
        <v>1134</v>
      </c>
      <c r="C713" s="81"/>
      <c r="D713" s="109">
        <v>30</v>
      </c>
      <c r="E713" s="82" t="s">
        <v>534</v>
      </c>
      <c r="F713" s="82" t="s">
        <v>535</v>
      </c>
      <c r="G713" s="82" t="s">
        <v>536</v>
      </c>
      <c r="H713" s="82"/>
      <c r="I713" s="84" t="str">
        <f t="shared" si="48"/>
        <v>Soi-même</v>
      </c>
      <c r="J713" s="177" t="str">
        <f t="shared" si="49"/>
        <v>Concentration</v>
      </c>
      <c r="K713" s="84" t="str">
        <f t="shared" si="50"/>
        <v>Individu</v>
      </c>
      <c r="L713" s="83" t="s">
        <v>1633</v>
      </c>
      <c r="M713" s="183">
        <v>149</v>
      </c>
    </row>
    <row r="714" spans="1:13" ht="18" customHeight="1" x14ac:dyDescent="0.15">
      <c r="A714" s="103" t="s">
        <v>733</v>
      </c>
      <c r="B714" s="87" t="s">
        <v>1134</v>
      </c>
      <c r="C714" s="81"/>
      <c r="D714" s="109">
        <v>30</v>
      </c>
      <c r="E714" s="82" t="s">
        <v>3008</v>
      </c>
      <c r="F714" s="82" t="s">
        <v>3009</v>
      </c>
      <c r="G714" s="82" t="s">
        <v>3010</v>
      </c>
      <c r="H714" s="82"/>
      <c r="I714" s="84" t="str">
        <f t="shared" si="48"/>
        <v>Toucher</v>
      </c>
      <c r="J714" s="177" t="str">
        <f t="shared" si="49"/>
        <v>A/C</v>
      </c>
      <c r="K714" s="84" t="str">
        <f t="shared" si="50"/>
        <v>Individu</v>
      </c>
      <c r="L714" s="83" t="s">
        <v>1867</v>
      </c>
      <c r="M714" s="183">
        <v>66</v>
      </c>
    </row>
    <row r="715" spans="1:13" ht="18" customHeight="1" x14ac:dyDescent="0.15">
      <c r="A715" s="103" t="s">
        <v>733</v>
      </c>
      <c r="B715" s="87" t="s">
        <v>1134</v>
      </c>
      <c r="C715" s="81"/>
      <c r="D715" s="109">
        <v>30</v>
      </c>
      <c r="E715" s="82" t="s">
        <v>3011</v>
      </c>
      <c r="F715" s="82" t="s">
        <v>3012</v>
      </c>
      <c r="G715" s="82" t="s">
        <v>3010</v>
      </c>
      <c r="H715" s="82"/>
      <c r="I715" s="84" t="str">
        <f t="shared" si="48"/>
        <v>Toucher</v>
      </c>
      <c r="J715" s="177" t="str">
        <f t="shared" si="49"/>
        <v>A/C</v>
      </c>
      <c r="K715" s="84" t="str">
        <f t="shared" si="50"/>
        <v>Individu</v>
      </c>
      <c r="L715" s="83" t="s">
        <v>1867</v>
      </c>
      <c r="M715" s="183">
        <v>66</v>
      </c>
    </row>
    <row r="716" spans="1:13" ht="18" customHeight="1" x14ac:dyDescent="0.15">
      <c r="A716" s="103" t="s">
        <v>733</v>
      </c>
      <c r="B716" s="87" t="s">
        <v>1134</v>
      </c>
      <c r="C716" s="81"/>
      <c r="D716" s="109">
        <v>30</v>
      </c>
      <c r="E716" s="82" t="s">
        <v>2430</v>
      </c>
      <c r="F716" s="82" t="s">
        <v>2431</v>
      </c>
      <c r="G716" s="82" t="s">
        <v>2406</v>
      </c>
      <c r="H716" s="82"/>
      <c r="I716" s="84" t="str">
        <f t="shared" si="48"/>
        <v>Lien mystique</v>
      </c>
      <c r="J716" s="177" t="str">
        <f t="shared" si="49"/>
        <v>Concentration</v>
      </c>
      <c r="K716" s="84" t="str">
        <f t="shared" si="50"/>
        <v>Individu</v>
      </c>
      <c r="L716" s="83" t="s">
        <v>2054</v>
      </c>
      <c r="M716" s="183">
        <v>33</v>
      </c>
    </row>
    <row r="717" spans="1:13" ht="18" customHeight="1" x14ac:dyDescent="0.15">
      <c r="A717" s="103" t="s">
        <v>733</v>
      </c>
      <c r="B717" s="87" t="s">
        <v>1134</v>
      </c>
      <c r="C717" s="81"/>
      <c r="D717" s="109">
        <v>30</v>
      </c>
      <c r="E717" s="82" t="s">
        <v>2477</v>
      </c>
      <c r="F717" s="82" t="s">
        <v>2478</v>
      </c>
      <c r="G717" s="82" t="s">
        <v>2479</v>
      </c>
      <c r="H717" s="82"/>
      <c r="I717" s="84" t="str">
        <f t="shared" si="48"/>
        <v>Vue</v>
      </c>
      <c r="J717" s="177" t="str">
        <f t="shared" si="49"/>
        <v>Concentration</v>
      </c>
      <c r="K717" s="84" t="str">
        <f t="shared" si="50"/>
        <v>Individu</v>
      </c>
      <c r="L717" s="83" t="s">
        <v>2071</v>
      </c>
      <c r="M717" s="183">
        <v>50</v>
      </c>
    </row>
    <row r="718" spans="1:13" ht="18" customHeight="1" thickBot="1" x14ac:dyDescent="0.2">
      <c r="A718" s="258" t="s">
        <v>733</v>
      </c>
      <c r="B718" s="209" t="s">
        <v>1134</v>
      </c>
      <c r="C718" s="169"/>
      <c r="D718" s="170">
        <v>30</v>
      </c>
      <c r="E718" s="171" t="s">
        <v>3424</v>
      </c>
      <c r="F718" s="171" t="s">
        <v>3425</v>
      </c>
      <c r="G718" s="171" t="s">
        <v>3426</v>
      </c>
      <c r="H718" s="171"/>
      <c r="I718" s="173" t="str">
        <f t="shared" si="48"/>
        <v>Soi-même</v>
      </c>
      <c r="J718" s="180" t="str">
        <f t="shared" si="49"/>
        <v>Concentration</v>
      </c>
      <c r="K718" s="173" t="str">
        <f t="shared" si="50"/>
        <v>Individu</v>
      </c>
      <c r="L718" s="172" t="s">
        <v>1887</v>
      </c>
      <c r="M718" s="185">
        <v>98</v>
      </c>
    </row>
    <row r="719" spans="1:13" ht="18" customHeight="1" x14ac:dyDescent="0.15">
      <c r="A719" s="259" t="s">
        <v>733</v>
      </c>
      <c r="B719" s="211" t="s">
        <v>1134</v>
      </c>
      <c r="C719" s="212"/>
      <c r="D719" s="213">
        <v>30</v>
      </c>
      <c r="E719" s="214" t="s">
        <v>3502</v>
      </c>
      <c r="F719" s="214" t="s">
        <v>3503</v>
      </c>
      <c r="G719" s="214" t="s">
        <v>3504</v>
      </c>
      <c r="H719" s="214"/>
      <c r="I719" s="215" t="str">
        <f t="shared" si="48"/>
        <v>Soi-même</v>
      </c>
      <c r="J719" s="216" t="str">
        <f t="shared" si="49"/>
        <v>Concentration</v>
      </c>
      <c r="K719" s="215" t="str">
        <f t="shared" si="50"/>
        <v>Individu</v>
      </c>
      <c r="L719" s="217" t="s">
        <v>1898</v>
      </c>
      <c r="M719" s="218">
        <v>73</v>
      </c>
    </row>
    <row r="720" spans="1:13" ht="18" customHeight="1" x14ac:dyDescent="0.15">
      <c r="A720" s="103" t="s">
        <v>733</v>
      </c>
      <c r="B720" s="87" t="s">
        <v>1134</v>
      </c>
      <c r="C720" s="81"/>
      <c r="D720" s="109">
        <v>30</v>
      </c>
      <c r="E720" s="82" t="s">
        <v>3013</v>
      </c>
      <c r="F720" s="82" t="s">
        <v>3014</v>
      </c>
      <c r="G720" s="82" t="s">
        <v>3637</v>
      </c>
      <c r="H720" s="82" t="s">
        <v>2395</v>
      </c>
      <c r="I720" s="84" t="str">
        <f t="shared" si="48"/>
        <v>Soi-même</v>
      </c>
      <c r="J720" s="177" t="str">
        <f t="shared" si="49"/>
        <v>Diamètre</v>
      </c>
      <c r="K720" s="84" t="str">
        <f t="shared" si="50"/>
        <v>Groupe</v>
      </c>
      <c r="L720" s="83" t="s">
        <v>1867</v>
      </c>
      <c r="M720" s="183">
        <v>66</v>
      </c>
    </row>
    <row r="721" spans="1:13" ht="18" customHeight="1" x14ac:dyDescent="0.15">
      <c r="A721" s="103" t="s">
        <v>733</v>
      </c>
      <c r="B721" s="87" t="s">
        <v>1134</v>
      </c>
      <c r="C721" s="81"/>
      <c r="D721" s="109">
        <v>30</v>
      </c>
      <c r="E721" s="82" t="s">
        <v>3015</v>
      </c>
      <c r="F721" s="82" t="s">
        <v>3016</v>
      </c>
      <c r="G721" s="82" t="s">
        <v>3017</v>
      </c>
      <c r="H721" s="82" t="s">
        <v>2395</v>
      </c>
      <c r="I721" s="84" t="str">
        <f t="shared" si="48"/>
        <v>Soi-même</v>
      </c>
      <c r="J721" s="177" t="str">
        <f t="shared" si="49"/>
        <v>Instant</v>
      </c>
      <c r="K721" s="84" t="s">
        <v>3658</v>
      </c>
      <c r="L721" s="83" t="s">
        <v>1867</v>
      </c>
      <c r="M721" s="183">
        <v>66</v>
      </c>
    </row>
    <row r="722" spans="1:13" ht="18" customHeight="1" x14ac:dyDescent="0.15">
      <c r="A722" s="103" t="s">
        <v>733</v>
      </c>
      <c r="B722" s="87" t="s">
        <v>1134</v>
      </c>
      <c r="C722" s="81"/>
      <c r="D722" s="109">
        <v>30</v>
      </c>
      <c r="E722" s="82" t="s">
        <v>3018</v>
      </c>
      <c r="F722" s="82" t="s">
        <v>3019</v>
      </c>
      <c r="G722" s="82" t="s">
        <v>3020</v>
      </c>
      <c r="H722" s="82"/>
      <c r="I722" s="84" t="str">
        <f t="shared" si="48"/>
        <v>Regard</v>
      </c>
      <c r="J722" s="177" t="str">
        <f t="shared" si="49"/>
        <v>Instant</v>
      </c>
      <c r="K722" s="84" t="str">
        <f t="shared" ref="K722:K747" si="51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722" s="83" t="s">
        <v>1867</v>
      </c>
      <c r="M722" s="183">
        <v>30</v>
      </c>
    </row>
    <row r="723" spans="1:13" ht="18" customHeight="1" x14ac:dyDescent="0.15">
      <c r="A723" s="103" t="s">
        <v>733</v>
      </c>
      <c r="B723" s="87" t="s">
        <v>1134</v>
      </c>
      <c r="C723" s="81"/>
      <c r="D723" s="109">
        <v>30</v>
      </c>
      <c r="E723" s="82" t="s">
        <v>3029</v>
      </c>
      <c r="F723" s="82" t="s">
        <v>3030</v>
      </c>
      <c r="G723" s="82" t="s">
        <v>3020</v>
      </c>
      <c r="H723" s="82"/>
      <c r="I723" s="84" t="str">
        <f t="shared" si="48"/>
        <v>Regard</v>
      </c>
      <c r="J723" s="177" t="str">
        <f t="shared" si="49"/>
        <v>Instant</v>
      </c>
      <c r="K723" s="84" t="str">
        <f t="shared" si="51"/>
        <v>Individu</v>
      </c>
      <c r="L723" s="83" t="s">
        <v>1867</v>
      </c>
      <c r="M723" s="183">
        <v>92</v>
      </c>
    </row>
    <row r="724" spans="1:13" ht="24.75" customHeight="1" x14ac:dyDescent="0.15">
      <c r="A724" s="103" t="s">
        <v>733</v>
      </c>
      <c r="B724" s="87" t="s">
        <v>1134</v>
      </c>
      <c r="C724" s="81"/>
      <c r="D724" s="109">
        <v>35</v>
      </c>
      <c r="E724" s="82" t="s">
        <v>3021</v>
      </c>
      <c r="F724" s="82" t="s">
        <v>3022</v>
      </c>
      <c r="G724" s="82" t="s">
        <v>3667</v>
      </c>
      <c r="H724" s="82" t="s">
        <v>2395</v>
      </c>
      <c r="I724" s="84" t="str">
        <f t="shared" si="48"/>
        <v>Regard</v>
      </c>
      <c r="J724" s="177" t="s">
        <v>806</v>
      </c>
      <c r="K724" s="84" t="str">
        <f t="shared" si="51"/>
        <v>Individu</v>
      </c>
      <c r="L724" s="83" t="s">
        <v>1867</v>
      </c>
      <c r="M724" s="183">
        <v>67</v>
      </c>
    </row>
    <row r="725" spans="1:13" ht="18" customHeight="1" x14ac:dyDescent="0.15">
      <c r="A725" s="103" t="s">
        <v>733</v>
      </c>
      <c r="B725" s="87" t="s">
        <v>1134</v>
      </c>
      <c r="C725" s="81"/>
      <c r="D725" s="109">
        <v>35</v>
      </c>
      <c r="E725" s="82" t="s">
        <v>3023</v>
      </c>
      <c r="F725" s="82" t="s">
        <v>3024</v>
      </c>
      <c r="G725" s="82" t="s">
        <v>3025</v>
      </c>
      <c r="H725" s="82"/>
      <c r="I725" s="84" t="str">
        <f t="shared" si="48"/>
        <v>Soi-même</v>
      </c>
      <c r="J725" s="177" t="str">
        <f t="shared" si="49"/>
        <v>Concentration</v>
      </c>
      <c r="K725" s="84" t="str">
        <f t="shared" si="51"/>
        <v>Individu</v>
      </c>
      <c r="L725" s="83" t="s">
        <v>1867</v>
      </c>
      <c r="M725" s="183">
        <v>67</v>
      </c>
    </row>
    <row r="726" spans="1:13" ht="18" customHeight="1" x14ac:dyDescent="0.15">
      <c r="A726" s="103" t="s">
        <v>733</v>
      </c>
      <c r="B726" s="86" t="s">
        <v>1132</v>
      </c>
      <c r="C726" s="81"/>
      <c r="D726" s="109">
        <v>4</v>
      </c>
      <c r="E726" s="82" t="s">
        <v>537</v>
      </c>
      <c r="F726" s="82" t="s">
        <v>538</v>
      </c>
      <c r="G726" s="82" t="s">
        <v>539</v>
      </c>
      <c r="H726" s="82"/>
      <c r="I726" s="84" t="str">
        <f t="shared" si="48"/>
        <v>Regard</v>
      </c>
      <c r="J726" s="177" t="str">
        <f t="shared" si="49"/>
        <v>A/C</v>
      </c>
      <c r="K726" s="84" t="str">
        <f t="shared" si="51"/>
        <v>Individu</v>
      </c>
      <c r="L726" s="83" t="s">
        <v>1633</v>
      </c>
      <c r="M726" s="183">
        <v>149</v>
      </c>
    </row>
    <row r="727" spans="1:13" ht="24.75" customHeight="1" x14ac:dyDescent="0.15">
      <c r="A727" s="103" t="s">
        <v>733</v>
      </c>
      <c r="B727" s="86" t="s">
        <v>1132</v>
      </c>
      <c r="C727" s="81"/>
      <c r="D727" s="109">
        <v>10</v>
      </c>
      <c r="E727" s="82" t="s">
        <v>2432</v>
      </c>
      <c r="F727" s="82" t="s">
        <v>2433</v>
      </c>
      <c r="G727" s="82" t="s">
        <v>2435</v>
      </c>
      <c r="H727" s="82" t="s">
        <v>2434</v>
      </c>
      <c r="I727" s="84" t="str">
        <f t="shared" si="48"/>
        <v>Regard</v>
      </c>
      <c r="J727" s="177" t="str">
        <f t="shared" si="49"/>
        <v>A/C</v>
      </c>
      <c r="K727" s="84" t="str">
        <f t="shared" si="51"/>
        <v>Individu</v>
      </c>
      <c r="L727" s="83" t="s">
        <v>2054</v>
      </c>
      <c r="M727" s="183">
        <v>33</v>
      </c>
    </row>
    <row r="728" spans="1:13" ht="18" customHeight="1" x14ac:dyDescent="0.15">
      <c r="A728" s="103" t="s">
        <v>733</v>
      </c>
      <c r="B728" s="86" t="s">
        <v>1132</v>
      </c>
      <c r="C728" s="81"/>
      <c r="D728" s="109">
        <v>15</v>
      </c>
      <c r="E728" s="82" t="s">
        <v>2653</v>
      </c>
      <c r="F728" s="82" t="s">
        <v>2654</v>
      </c>
      <c r="G728" s="82" t="s">
        <v>2655</v>
      </c>
      <c r="H728" s="82" t="s">
        <v>2396</v>
      </c>
      <c r="I728" s="84" t="str">
        <f t="shared" si="48"/>
        <v>Soi-même</v>
      </c>
      <c r="J728" s="177" t="str">
        <f t="shared" si="49"/>
        <v>Diamètre</v>
      </c>
      <c r="K728" s="84" t="str">
        <f t="shared" si="51"/>
        <v>Individu</v>
      </c>
      <c r="L728" s="83" t="s">
        <v>1915</v>
      </c>
      <c r="M728" s="183">
        <v>29</v>
      </c>
    </row>
    <row r="729" spans="1:13" ht="18" customHeight="1" x14ac:dyDescent="0.15">
      <c r="A729" s="103" t="s">
        <v>733</v>
      </c>
      <c r="B729" s="86" t="s">
        <v>1132</v>
      </c>
      <c r="C729" s="81"/>
      <c r="D729" s="109">
        <v>15</v>
      </c>
      <c r="E729" s="82" t="s">
        <v>2601</v>
      </c>
      <c r="F729" s="82" t="s">
        <v>2602</v>
      </c>
      <c r="G729" s="82" t="s">
        <v>2603</v>
      </c>
      <c r="H729" s="82"/>
      <c r="I729" s="84" t="str">
        <f t="shared" si="48"/>
        <v>Regard</v>
      </c>
      <c r="J729" s="177" t="str">
        <f t="shared" si="49"/>
        <v>Lune</v>
      </c>
      <c r="K729" s="84" t="str">
        <f t="shared" si="51"/>
        <v>Individu</v>
      </c>
      <c r="L729" s="83" t="s">
        <v>2153</v>
      </c>
      <c r="M729" s="183">
        <v>73</v>
      </c>
    </row>
    <row r="730" spans="1:13" ht="24.75" customHeight="1" x14ac:dyDescent="0.15">
      <c r="A730" s="103" t="s">
        <v>733</v>
      </c>
      <c r="B730" s="86" t="s">
        <v>1132</v>
      </c>
      <c r="C730" s="81"/>
      <c r="D730" s="109">
        <v>15</v>
      </c>
      <c r="E730" s="82" t="s">
        <v>3427</v>
      </c>
      <c r="F730" s="82" t="s">
        <v>3428</v>
      </c>
      <c r="G730" s="82" t="s">
        <v>3429</v>
      </c>
      <c r="H730" s="82"/>
      <c r="I730" s="84" t="str">
        <f t="shared" si="48"/>
        <v>Regard</v>
      </c>
      <c r="J730" s="177" t="str">
        <f t="shared" si="49"/>
        <v>Lune</v>
      </c>
      <c r="K730" s="84" t="str">
        <f t="shared" si="51"/>
        <v>Individu</v>
      </c>
      <c r="L730" s="83" t="s">
        <v>1887</v>
      </c>
      <c r="M730" s="183">
        <v>98</v>
      </c>
    </row>
    <row r="731" spans="1:13" ht="18" customHeight="1" x14ac:dyDescent="0.15">
      <c r="A731" s="103" t="s">
        <v>733</v>
      </c>
      <c r="B731" s="86" t="s">
        <v>1132</v>
      </c>
      <c r="C731" s="81"/>
      <c r="D731" s="109">
        <v>15</v>
      </c>
      <c r="E731" s="82" t="s">
        <v>3031</v>
      </c>
      <c r="F731" s="82" t="s">
        <v>3032</v>
      </c>
      <c r="G731" s="82" t="s">
        <v>241</v>
      </c>
      <c r="H731" s="82"/>
      <c r="I731" s="84" t="str">
        <f t="shared" si="48"/>
        <v>Regard</v>
      </c>
      <c r="J731" s="177" t="str">
        <f t="shared" si="49"/>
        <v>A/C</v>
      </c>
      <c r="K731" s="84" t="str">
        <f t="shared" si="51"/>
        <v>Individu</v>
      </c>
      <c r="L731" s="83" t="s">
        <v>1867</v>
      </c>
      <c r="M731" s="183">
        <v>15</v>
      </c>
    </row>
    <row r="732" spans="1:13" ht="18" customHeight="1" x14ac:dyDescent="0.15">
      <c r="A732" s="103" t="s">
        <v>733</v>
      </c>
      <c r="B732" s="86" t="s">
        <v>1132</v>
      </c>
      <c r="C732" s="81"/>
      <c r="D732" s="109">
        <v>15</v>
      </c>
      <c r="E732" s="82" t="s">
        <v>3033</v>
      </c>
      <c r="F732" s="82" t="s">
        <v>3034</v>
      </c>
      <c r="G732" s="82" t="s">
        <v>1641</v>
      </c>
      <c r="H732" s="82" t="s">
        <v>3035</v>
      </c>
      <c r="I732" s="84" t="str">
        <f t="shared" si="48"/>
        <v>Voix</v>
      </c>
      <c r="J732" s="177" t="str">
        <f t="shared" si="49"/>
        <v>A/C</v>
      </c>
      <c r="K732" s="84" t="str">
        <f t="shared" si="51"/>
        <v>Individu</v>
      </c>
      <c r="L732" s="83" t="s">
        <v>1867</v>
      </c>
      <c r="M732" s="183">
        <v>126</v>
      </c>
    </row>
    <row r="733" spans="1:13" ht="24.75" customHeight="1" x14ac:dyDescent="0.15">
      <c r="A733" s="103" t="s">
        <v>733</v>
      </c>
      <c r="B733" s="86" t="s">
        <v>1132</v>
      </c>
      <c r="C733" s="87" t="s">
        <v>1134</v>
      </c>
      <c r="D733" s="109">
        <v>20</v>
      </c>
      <c r="E733" s="82" t="s">
        <v>3222</v>
      </c>
      <c r="F733" s="82" t="s">
        <v>3223</v>
      </c>
      <c r="G733" s="82" t="s">
        <v>3224</v>
      </c>
      <c r="H733" s="82" t="s">
        <v>2397</v>
      </c>
      <c r="I733" s="84" t="str">
        <f t="shared" si="48"/>
        <v>Soi-même</v>
      </c>
      <c r="J733" s="177" t="str">
        <f t="shared" si="49"/>
        <v>Instant</v>
      </c>
      <c r="K733" s="84" t="str">
        <f t="shared" si="51"/>
        <v>Individu</v>
      </c>
      <c r="L733" s="83" t="s">
        <v>1901</v>
      </c>
      <c r="M733" s="183">
        <v>104</v>
      </c>
    </row>
    <row r="734" spans="1:13" ht="18" customHeight="1" x14ac:dyDescent="0.15">
      <c r="A734" s="103" t="s">
        <v>733</v>
      </c>
      <c r="B734" s="86" t="s">
        <v>1132</v>
      </c>
      <c r="C734" s="81"/>
      <c r="D734" s="109">
        <v>20</v>
      </c>
      <c r="E734" s="82" t="s">
        <v>3037</v>
      </c>
      <c r="F734" s="82" t="s">
        <v>3038</v>
      </c>
      <c r="G734" s="82" t="s">
        <v>3036</v>
      </c>
      <c r="H734" s="82"/>
      <c r="I734" s="84" t="str">
        <f t="shared" si="48"/>
        <v>Regard</v>
      </c>
      <c r="J734" s="177" t="str">
        <f t="shared" si="49"/>
        <v>A/C</v>
      </c>
      <c r="K734" s="84" t="str">
        <f t="shared" si="51"/>
        <v>Individu</v>
      </c>
      <c r="L734" s="83" t="s">
        <v>1867</v>
      </c>
      <c r="M734" s="183">
        <v>92</v>
      </c>
    </row>
    <row r="735" spans="1:13" ht="24.75" customHeight="1" x14ac:dyDescent="0.15">
      <c r="A735" s="103" t="s">
        <v>733</v>
      </c>
      <c r="B735" s="86" t="s">
        <v>1132</v>
      </c>
      <c r="C735" s="81"/>
      <c r="D735" s="109">
        <v>25</v>
      </c>
      <c r="E735" s="82" t="s">
        <v>3418</v>
      </c>
      <c r="F735" s="82" t="s">
        <v>3419</v>
      </c>
      <c r="G735" s="82" t="s">
        <v>3420</v>
      </c>
      <c r="H735" s="82"/>
      <c r="I735" s="84" t="str">
        <f t="shared" si="48"/>
        <v>Regard</v>
      </c>
      <c r="J735" s="177" t="str">
        <f t="shared" si="49"/>
        <v>Lune</v>
      </c>
      <c r="K735" s="84" t="str">
        <f t="shared" si="51"/>
        <v>Individu</v>
      </c>
      <c r="L735" s="83" t="s">
        <v>1887</v>
      </c>
      <c r="M735" s="183">
        <v>70</v>
      </c>
    </row>
    <row r="736" spans="1:13" ht="18" customHeight="1" x14ac:dyDescent="0.15">
      <c r="A736" s="103" t="s">
        <v>733</v>
      </c>
      <c r="B736" s="86" t="s">
        <v>1132</v>
      </c>
      <c r="C736" s="81" t="s">
        <v>91</v>
      </c>
      <c r="D736" s="109">
        <v>30</v>
      </c>
      <c r="E736" s="82" t="s">
        <v>540</v>
      </c>
      <c r="F736" s="82" t="s">
        <v>541</v>
      </c>
      <c r="G736" s="82" t="s">
        <v>542</v>
      </c>
      <c r="H736" s="82"/>
      <c r="I736" s="84" t="str">
        <f t="shared" si="48"/>
        <v>Regard</v>
      </c>
      <c r="J736" s="177" t="str">
        <f t="shared" si="49"/>
        <v>A/C</v>
      </c>
      <c r="K736" s="84" t="str">
        <f t="shared" si="51"/>
        <v>Individu</v>
      </c>
      <c r="L736" s="83" t="s">
        <v>1633</v>
      </c>
      <c r="M736" s="183">
        <v>149</v>
      </c>
    </row>
    <row r="737" spans="1:13" ht="18" customHeight="1" x14ac:dyDescent="0.15">
      <c r="A737" s="103" t="s">
        <v>733</v>
      </c>
      <c r="B737" s="86" t="s">
        <v>1132</v>
      </c>
      <c r="C737" s="87" t="s">
        <v>1134</v>
      </c>
      <c r="D737" s="109">
        <v>30</v>
      </c>
      <c r="E737" s="82" t="s">
        <v>3225</v>
      </c>
      <c r="F737" s="82" t="s">
        <v>3226</v>
      </c>
      <c r="G737" s="82" t="s">
        <v>3227</v>
      </c>
      <c r="H737" s="82" t="s">
        <v>2397</v>
      </c>
      <c r="I737" s="84" t="str">
        <f t="shared" si="48"/>
        <v>Toucher</v>
      </c>
      <c r="J737" s="177" t="str">
        <f t="shared" si="49"/>
        <v>Instant</v>
      </c>
      <c r="K737" s="84" t="str">
        <f t="shared" si="51"/>
        <v>Individu</v>
      </c>
      <c r="L737" s="83" t="s">
        <v>1901</v>
      </c>
      <c r="M737" s="183">
        <v>104</v>
      </c>
    </row>
    <row r="738" spans="1:13" ht="24.75" customHeight="1" x14ac:dyDescent="0.15">
      <c r="A738" s="103" t="s">
        <v>733</v>
      </c>
      <c r="B738" s="86" t="s">
        <v>1132</v>
      </c>
      <c r="C738" s="81"/>
      <c r="D738" s="109">
        <v>30</v>
      </c>
      <c r="E738" s="82" t="s">
        <v>3039</v>
      </c>
      <c r="F738" s="82" t="s">
        <v>3040</v>
      </c>
      <c r="G738" s="82" t="s">
        <v>3041</v>
      </c>
      <c r="H738" s="82" t="s">
        <v>3709</v>
      </c>
      <c r="I738" s="84" t="str">
        <f t="shared" si="48"/>
        <v>Toucher</v>
      </c>
      <c r="J738" s="177" t="str">
        <f t="shared" si="49"/>
        <v>Instant</v>
      </c>
      <c r="K738" s="84" t="str">
        <f t="shared" si="51"/>
        <v>Individu</v>
      </c>
      <c r="L738" s="83" t="s">
        <v>1867</v>
      </c>
      <c r="M738" s="183">
        <v>65</v>
      </c>
    </row>
    <row r="739" spans="1:13" ht="33.75" customHeight="1" x14ac:dyDescent="0.15">
      <c r="A739" s="103" t="s">
        <v>733</v>
      </c>
      <c r="B739" s="86" t="s">
        <v>1132</v>
      </c>
      <c r="C739" s="81"/>
      <c r="D739" s="109">
        <v>30</v>
      </c>
      <c r="E739" s="82" t="s">
        <v>3505</v>
      </c>
      <c r="F739" s="82" t="s">
        <v>3506</v>
      </c>
      <c r="G739" s="82" t="s">
        <v>3507</v>
      </c>
      <c r="H739" s="82" t="s">
        <v>1525</v>
      </c>
      <c r="I739" s="84" t="str">
        <f t="shared" si="48"/>
        <v>Lien mystique</v>
      </c>
      <c r="J739" s="177" t="str">
        <f t="shared" si="49"/>
        <v>Lune</v>
      </c>
      <c r="K739" s="84" t="str">
        <f t="shared" si="51"/>
        <v>Individu</v>
      </c>
      <c r="L739" s="83" t="s">
        <v>1898</v>
      </c>
      <c r="M739" s="183">
        <v>140</v>
      </c>
    </row>
    <row r="740" spans="1:13" ht="18" customHeight="1" x14ac:dyDescent="0.15">
      <c r="A740" s="103" t="s">
        <v>733</v>
      </c>
      <c r="B740" s="86" t="s">
        <v>1132</v>
      </c>
      <c r="C740" s="81"/>
      <c r="D740" s="109">
        <v>30</v>
      </c>
      <c r="E740" s="82" t="s">
        <v>3042</v>
      </c>
      <c r="F740" s="82" t="s">
        <v>3044</v>
      </c>
      <c r="G740" s="82" t="s">
        <v>118</v>
      </c>
      <c r="H740" s="82" t="s">
        <v>3043</v>
      </c>
      <c r="I740" s="84" t="str">
        <f t="shared" si="48"/>
        <v>Voix</v>
      </c>
      <c r="J740" s="177" t="str">
        <f t="shared" si="49"/>
        <v>A/C</v>
      </c>
      <c r="K740" s="84" t="str">
        <f t="shared" si="51"/>
        <v>Individu</v>
      </c>
      <c r="L740" s="83" t="s">
        <v>1867</v>
      </c>
      <c r="M740" s="183">
        <v>30</v>
      </c>
    </row>
    <row r="741" spans="1:13" ht="18" customHeight="1" x14ac:dyDescent="0.15">
      <c r="A741" s="103" t="s">
        <v>733</v>
      </c>
      <c r="B741" s="86" t="s">
        <v>1132</v>
      </c>
      <c r="C741" s="81"/>
      <c r="D741" s="109">
        <v>35</v>
      </c>
      <c r="E741" s="82" t="s">
        <v>2436</v>
      </c>
      <c r="F741" s="82" t="s">
        <v>2437</v>
      </c>
      <c r="G741" s="82" t="s">
        <v>2439</v>
      </c>
      <c r="H741" s="82" t="s">
        <v>2438</v>
      </c>
      <c r="I741" s="84" t="str">
        <f t="shared" si="48"/>
        <v>Regard</v>
      </c>
      <c r="J741" s="177" t="str">
        <f t="shared" si="49"/>
        <v>Lune</v>
      </c>
      <c r="K741" s="84" t="str">
        <f t="shared" si="51"/>
        <v>Individu</v>
      </c>
      <c r="L741" s="83" t="s">
        <v>2054</v>
      </c>
      <c r="M741" s="183">
        <v>33</v>
      </c>
    </row>
    <row r="742" spans="1:13" ht="18" customHeight="1" thickBot="1" x14ac:dyDescent="0.2">
      <c r="A742" s="258" t="s">
        <v>733</v>
      </c>
      <c r="B742" s="219" t="s">
        <v>1132</v>
      </c>
      <c r="C742" s="169"/>
      <c r="D742" s="170">
        <v>35</v>
      </c>
      <c r="E742" s="171" t="s">
        <v>543</v>
      </c>
      <c r="F742" s="171" t="s">
        <v>544</v>
      </c>
      <c r="G742" s="171" t="s">
        <v>545</v>
      </c>
      <c r="H742" s="233" t="s">
        <v>3</v>
      </c>
      <c r="I742" s="173" t="str">
        <f t="shared" si="48"/>
        <v>Regard</v>
      </c>
      <c r="J742" s="180" t="str">
        <f t="shared" si="49"/>
        <v>Année</v>
      </c>
      <c r="K742" s="173" t="str">
        <f t="shared" si="51"/>
        <v>Individu</v>
      </c>
      <c r="L742" s="172" t="s">
        <v>1633</v>
      </c>
      <c r="M742" s="185">
        <v>149</v>
      </c>
    </row>
    <row r="743" spans="1:13" ht="24.75" customHeight="1" x14ac:dyDescent="0.15">
      <c r="A743" s="259" t="s">
        <v>733</v>
      </c>
      <c r="B743" s="220" t="s">
        <v>1132</v>
      </c>
      <c r="C743" s="212"/>
      <c r="D743" s="213">
        <v>35</v>
      </c>
      <c r="E743" s="214" t="s">
        <v>3338</v>
      </c>
      <c r="F743" s="214" t="s">
        <v>3339</v>
      </c>
      <c r="G743" s="214" t="s">
        <v>3340</v>
      </c>
      <c r="H743" s="214" t="s">
        <v>2384</v>
      </c>
      <c r="I743" s="215" t="str">
        <f t="shared" si="48"/>
        <v>Toucher</v>
      </c>
      <c r="J743" s="216" t="str">
        <f t="shared" si="49"/>
        <v>Diamètre</v>
      </c>
      <c r="K743" s="215" t="str">
        <f t="shared" si="51"/>
        <v>Groupe</v>
      </c>
      <c r="L743" s="217" t="s">
        <v>2095</v>
      </c>
      <c r="M743" s="218">
        <v>27</v>
      </c>
    </row>
    <row r="744" spans="1:13" ht="18" customHeight="1" x14ac:dyDescent="0.15">
      <c r="A744" s="103" t="s">
        <v>733</v>
      </c>
      <c r="B744" s="86" t="s">
        <v>1132</v>
      </c>
      <c r="C744" s="81"/>
      <c r="D744" s="109">
        <v>35</v>
      </c>
      <c r="E744" s="82" t="s">
        <v>3430</v>
      </c>
      <c r="F744" s="82" t="s">
        <v>3431</v>
      </c>
      <c r="G744" s="82" t="s">
        <v>1487</v>
      </c>
      <c r="H744" s="113" t="s">
        <v>3710</v>
      </c>
      <c r="I744" s="84" t="str">
        <f t="shared" si="48"/>
        <v>Toucher</v>
      </c>
      <c r="J744" s="177" t="str">
        <f t="shared" si="49"/>
        <v>Année</v>
      </c>
      <c r="K744" s="84" t="str">
        <f t="shared" si="51"/>
        <v>Individu</v>
      </c>
      <c r="L744" s="83" t="s">
        <v>1887</v>
      </c>
      <c r="M744" s="183">
        <v>97</v>
      </c>
    </row>
    <row r="745" spans="1:13" ht="18" customHeight="1" x14ac:dyDescent="0.15">
      <c r="A745" s="103" t="s">
        <v>733</v>
      </c>
      <c r="B745" s="86" t="s">
        <v>1132</v>
      </c>
      <c r="C745" s="81" t="s">
        <v>91</v>
      </c>
      <c r="D745" s="109">
        <v>40</v>
      </c>
      <c r="E745" s="82" t="s">
        <v>546</v>
      </c>
      <c r="F745" s="82" t="s">
        <v>547</v>
      </c>
      <c r="G745" s="82" t="s">
        <v>549</v>
      </c>
      <c r="H745" s="82" t="s">
        <v>548</v>
      </c>
      <c r="I745" s="84" t="str">
        <f t="shared" si="48"/>
        <v>Regard</v>
      </c>
      <c r="J745" s="177" t="str">
        <f t="shared" si="49"/>
        <v>A/C</v>
      </c>
      <c r="K745" s="84" t="str">
        <f t="shared" si="51"/>
        <v>Individu</v>
      </c>
      <c r="L745" s="83" t="s">
        <v>1633</v>
      </c>
      <c r="M745" s="183">
        <v>149</v>
      </c>
    </row>
    <row r="746" spans="1:13" ht="18" customHeight="1" x14ac:dyDescent="0.15">
      <c r="A746" s="103" t="s">
        <v>733</v>
      </c>
      <c r="B746" s="86" t="s">
        <v>1132</v>
      </c>
      <c r="C746" s="81" t="s">
        <v>96</v>
      </c>
      <c r="D746" s="109">
        <v>40</v>
      </c>
      <c r="E746" s="82" t="s">
        <v>550</v>
      </c>
      <c r="F746" s="82" t="s">
        <v>551</v>
      </c>
      <c r="G746" s="82" t="s">
        <v>552</v>
      </c>
      <c r="H746" s="82"/>
      <c r="I746" s="84" t="str">
        <f t="shared" si="48"/>
        <v>Toucher</v>
      </c>
      <c r="J746" s="177" t="str">
        <f t="shared" si="49"/>
        <v>A/C</v>
      </c>
      <c r="K746" s="84" t="str">
        <f t="shared" si="51"/>
        <v>Pièce</v>
      </c>
      <c r="L746" s="83" t="s">
        <v>1633</v>
      </c>
      <c r="M746" s="183">
        <v>150</v>
      </c>
    </row>
    <row r="747" spans="1:13" ht="18" customHeight="1" x14ac:dyDescent="0.15">
      <c r="A747" s="103" t="s">
        <v>733</v>
      </c>
      <c r="B747" s="86" t="s">
        <v>1132</v>
      </c>
      <c r="C747" s="87" t="s">
        <v>1134</v>
      </c>
      <c r="D747" s="109">
        <v>40</v>
      </c>
      <c r="E747" s="82" t="s">
        <v>3228</v>
      </c>
      <c r="F747" s="82" t="s">
        <v>3229</v>
      </c>
      <c r="G747" s="82" t="s">
        <v>3230</v>
      </c>
      <c r="H747" s="82" t="s">
        <v>2397</v>
      </c>
      <c r="I747" s="84" t="str">
        <f t="shared" si="48"/>
        <v>Toucher</v>
      </c>
      <c r="J747" s="177" t="str">
        <f t="shared" si="49"/>
        <v>Instant</v>
      </c>
      <c r="K747" s="84" t="str">
        <f t="shared" si="51"/>
        <v>Individu</v>
      </c>
      <c r="L747" s="83" t="s">
        <v>1901</v>
      </c>
      <c r="M747" s="183">
        <v>104</v>
      </c>
    </row>
    <row r="748" spans="1:13" ht="33.75" customHeight="1" x14ac:dyDescent="0.15">
      <c r="A748" s="103" t="s">
        <v>733</v>
      </c>
      <c r="B748" s="86" t="s">
        <v>1132</v>
      </c>
      <c r="C748" s="87" t="s">
        <v>1134</v>
      </c>
      <c r="D748" s="109">
        <v>40</v>
      </c>
      <c r="E748" s="82" t="s">
        <v>3045</v>
      </c>
      <c r="F748" s="82" t="s">
        <v>3046</v>
      </c>
      <c r="G748" s="82" t="s">
        <v>3047</v>
      </c>
      <c r="H748" s="82" t="s">
        <v>2395</v>
      </c>
      <c r="I748" s="84" t="str">
        <f t="shared" si="48"/>
        <v>Soi-même</v>
      </c>
      <c r="J748" s="177" t="str">
        <f t="shared" si="49"/>
        <v>Concentration</v>
      </c>
      <c r="K748" s="84" t="s">
        <v>3658</v>
      </c>
      <c r="L748" s="83" t="s">
        <v>1867</v>
      </c>
      <c r="M748" s="183">
        <v>67</v>
      </c>
    </row>
    <row r="749" spans="1:13" ht="18" customHeight="1" x14ac:dyDescent="0.15">
      <c r="A749" s="103" t="s">
        <v>733</v>
      </c>
      <c r="B749" s="86" t="s">
        <v>1132</v>
      </c>
      <c r="C749" s="81" t="s">
        <v>264</v>
      </c>
      <c r="D749" s="109">
        <v>40</v>
      </c>
      <c r="E749" s="82" t="s">
        <v>3508</v>
      </c>
      <c r="F749" s="82" t="s">
        <v>3509</v>
      </c>
      <c r="G749" s="82" t="s">
        <v>3510</v>
      </c>
      <c r="H749" s="82"/>
      <c r="I749" s="84" t="str">
        <f t="shared" si="48"/>
        <v>Regard</v>
      </c>
      <c r="J749" s="177" t="str">
        <f t="shared" si="49"/>
        <v>A/C</v>
      </c>
      <c r="K749" s="84" t="str">
        <f t="shared" ref="K749:K773" si="52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749" s="83" t="s">
        <v>1898</v>
      </c>
      <c r="M749" s="183">
        <v>140</v>
      </c>
    </row>
    <row r="750" spans="1:13" ht="18" customHeight="1" x14ac:dyDescent="0.15">
      <c r="A750" s="103" t="s">
        <v>733</v>
      </c>
      <c r="B750" s="86" t="s">
        <v>1132</v>
      </c>
      <c r="C750" s="81"/>
      <c r="D750" s="109">
        <v>45</v>
      </c>
      <c r="E750" s="82" t="s">
        <v>2440</v>
      </c>
      <c r="F750" s="82" t="s">
        <v>2441</v>
      </c>
      <c r="G750" s="82" t="s">
        <v>2442</v>
      </c>
      <c r="H750" s="113" t="s">
        <v>1681</v>
      </c>
      <c r="I750" s="84" t="str">
        <f t="shared" si="48"/>
        <v>Voix</v>
      </c>
      <c r="J750" s="177" t="str">
        <f t="shared" si="49"/>
        <v>Année</v>
      </c>
      <c r="K750" s="84" t="str">
        <f t="shared" si="52"/>
        <v>Individu</v>
      </c>
      <c r="L750" s="83" t="s">
        <v>2054</v>
      </c>
      <c r="M750" s="183">
        <v>33</v>
      </c>
    </row>
    <row r="751" spans="1:13" ht="24" customHeight="1" x14ac:dyDescent="0.15">
      <c r="A751" s="103" t="s">
        <v>733</v>
      </c>
      <c r="B751" s="86" t="s">
        <v>1132</v>
      </c>
      <c r="C751" s="81" t="s">
        <v>120</v>
      </c>
      <c r="D751" s="109">
        <v>50</v>
      </c>
      <c r="E751" s="82" t="s">
        <v>3511</v>
      </c>
      <c r="F751" s="82" t="s">
        <v>3512</v>
      </c>
      <c r="G751" s="82" t="s">
        <v>3514</v>
      </c>
      <c r="H751" s="82" t="s">
        <v>3513</v>
      </c>
      <c r="I751" s="84" t="str">
        <f t="shared" si="48"/>
        <v>Regard</v>
      </c>
      <c r="J751" s="177" t="str">
        <f t="shared" si="49"/>
        <v>Lune</v>
      </c>
      <c r="K751" s="84" t="str">
        <f t="shared" si="52"/>
        <v>Structure</v>
      </c>
      <c r="L751" s="83" t="s">
        <v>1898</v>
      </c>
      <c r="M751" s="183">
        <v>140</v>
      </c>
    </row>
    <row r="752" spans="1:13" ht="18" customHeight="1" x14ac:dyDescent="0.15">
      <c r="A752" s="103" t="s">
        <v>733</v>
      </c>
      <c r="B752" s="86" t="s">
        <v>1132</v>
      </c>
      <c r="C752" s="81" t="s">
        <v>2630</v>
      </c>
      <c r="D752" s="109">
        <v>65</v>
      </c>
      <c r="E752" s="82" t="s">
        <v>2631</v>
      </c>
      <c r="F752" s="82" t="s">
        <v>2632</v>
      </c>
      <c r="G752" s="82" t="s">
        <v>2633</v>
      </c>
      <c r="H752" s="113" t="s">
        <v>3</v>
      </c>
      <c r="I752" s="84" t="str">
        <f t="shared" si="48"/>
        <v>Toucher</v>
      </c>
      <c r="J752" s="177" t="str">
        <f t="shared" si="49"/>
        <v>Lune</v>
      </c>
      <c r="K752" s="84" t="str">
        <f t="shared" si="52"/>
        <v>Structure</v>
      </c>
      <c r="L752" s="83" t="s">
        <v>1861</v>
      </c>
      <c r="M752" s="183">
        <v>122</v>
      </c>
    </row>
    <row r="753" spans="1:13" ht="24.75" customHeight="1" x14ac:dyDescent="0.15">
      <c r="A753" s="103" t="s">
        <v>733</v>
      </c>
      <c r="B753" s="86" t="s">
        <v>1132</v>
      </c>
      <c r="C753" s="81" t="s">
        <v>264</v>
      </c>
      <c r="D753" s="109">
        <v>70</v>
      </c>
      <c r="E753" s="82" t="s">
        <v>3515</v>
      </c>
      <c r="F753" s="82" t="s">
        <v>3516</v>
      </c>
      <c r="G753" s="82" t="s">
        <v>3517</v>
      </c>
      <c r="H753" s="113" t="s">
        <v>3</v>
      </c>
      <c r="I753" s="84" t="str">
        <f t="shared" si="48"/>
        <v>Toucher</v>
      </c>
      <c r="J753" s="177" t="str">
        <f t="shared" si="49"/>
        <v>Lune</v>
      </c>
      <c r="K753" s="84" t="str">
        <f t="shared" si="52"/>
        <v>Groupe</v>
      </c>
      <c r="L753" s="83" t="s">
        <v>1898</v>
      </c>
      <c r="M753" s="183">
        <v>140</v>
      </c>
    </row>
    <row r="754" spans="1:13" ht="18" customHeight="1" x14ac:dyDescent="0.15">
      <c r="A754" s="103" t="s">
        <v>733</v>
      </c>
      <c r="B754" s="88" t="s">
        <v>1131</v>
      </c>
      <c r="C754" s="81"/>
      <c r="D754" s="109" t="s">
        <v>408</v>
      </c>
      <c r="E754" s="82" t="s">
        <v>553</v>
      </c>
      <c r="F754" s="82" t="s">
        <v>554</v>
      </c>
      <c r="G754" s="82" t="s">
        <v>199</v>
      </c>
      <c r="H754" s="82"/>
      <c r="I754" s="84" t="str">
        <f t="shared" si="48"/>
        <v>Soi-même</v>
      </c>
      <c r="J754" s="177" t="str">
        <f t="shared" si="49"/>
        <v>Instant</v>
      </c>
      <c r="K754" s="84" t="str">
        <f t="shared" si="52"/>
        <v>Individu</v>
      </c>
      <c r="L754" s="83" t="s">
        <v>1633</v>
      </c>
      <c r="M754" s="183">
        <v>150</v>
      </c>
    </row>
    <row r="755" spans="1:13" ht="18" customHeight="1" x14ac:dyDescent="0.15">
      <c r="A755" s="103" t="s">
        <v>733</v>
      </c>
      <c r="B755" s="88" t="s">
        <v>1131</v>
      </c>
      <c r="C755" s="81"/>
      <c r="D755" s="109">
        <v>5</v>
      </c>
      <c r="E755" s="82" t="s">
        <v>555</v>
      </c>
      <c r="F755" s="82" t="s">
        <v>556</v>
      </c>
      <c r="G755" s="82" t="s">
        <v>3638</v>
      </c>
      <c r="H755" s="82"/>
      <c r="I755" s="84" t="str">
        <f t="shared" si="48"/>
        <v>Regard</v>
      </c>
      <c r="J755" s="177" t="str">
        <f t="shared" si="49"/>
        <v>Diamètre</v>
      </c>
      <c r="K755" s="84" t="str">
        <f t="shared" si="52"/>
        <v>Individu</v>
      </c>
      <c r="L755" s="83" t="s">
        <v>1633</v>
      </c>
      <c r="M755" s="183">
        <v>150</v>
      </c>
    </row>
    <row r="756" spans="1:13" ht="24.75" customHeight="1" x14ac:dyDescent="0.15">
      <c r="A756" s="103" t="s">
        <v>733</v>
      </c>
      <c r="B756" s="88" t="s">
        <v>1131</v>
      </c>
      <c r="C756" s="81"/>
      <c r="D756" s="109">
        <v>5</v>
      </c>
      <c r="E756" s="82" t="s">
        <v>2604</v>
      </c>
      <c r="F756" s="82" t="s">
        <v>2605</v>
      </c>
      <c r="G756" s="82" t="s">
        <v>1573</v>
      </c>
      <c r="H756" s="82"/>
      <c r="I756" s="84" t="str">
        <f t="shared" si="48"/>
        <v>Toucher</v>
      </c>
      <c r="J756" s="177" t="str">
        <f t="shared" si="49"/>
        <v>Instant</v>
      </c>
      <c r="K756" s="84" t="str">
        <f t="shared" si="52"/>
        <v>Individu</v>
      </c>
      <c r="L756" s="83" t="s">
        <v>2153</v>
      </c>
      <c r="M756" s="183">
        <v>73</v>
      </c>
    </row>
    <row r="757" spans="1:13" ht="18" customHeight="1" x14ac:dyDescent="0.15">
      <c r="A757" s="103" t="s">
        <v>733</v>
      </c>
      <c r="B757" s="88" t="s">
        <v>1131</v>
      </c>
      <c r="C757" s="81"/>
      <c r="D757" s="109">
        <v>5</v>
      </c>
      <c r="E757" s="82" t="s">
        <v>3048</v>
      </c>
      <c r="F757" s="82" t="s">
        <v>3049</v>
      </c>
      <c r="G757" s="82" t="s">
        <v>3050</v>
      </c>
      <c r="H757" s="82"/>
      <c r="I757" s="84" t="str">
        <f t="shared" si="48"/>
        <v>Regard</v>
      </c>
      <c r="J757" s="177" t="str">
        <f t="shared" si="49"/>
        <v>Instant</v>
      </c>
      <c r="K757" s="84" t="str">
        <f t="shared" si="52"/>
        <v>Individu</v>
      </c>
      <c r="L757" s="83" t="s">
        <v>1867</v>
      </c>
      <c r="M757" s="183">
        <v>93</v>
      </c>
    </row>
    <row r="758" spans="1:13" ht="18" customHeight="1" x14ac:dyDescent="0.15">
      <c r="A758" s="103" t="s">
        <v>733</v>
      </c>
      <c r="B758" s="88" t="s">
        <v>1131</v>
      </c>
      <c r="C758" s="81"/>
      <c r="D758" s="109">
        <v>10</v>
      </c>
      <c r="E758" s="82" t="s">
        <v>557</v>
      </c>
      <c r="F758" s="82" t="s">
        <v>558</v>
      </c>
      <c r="G758" s="82" t="s">
        <v>3639</v>
      </c>
      <c r="H758" s="82"/>
      <c r="I758" s="84" t="str">
        <f t="shared" si="48"/>
        <v>Regard</v>
      </c>
      <c r="J758" s="177" t="str">
        <f t="shared" si="49"/>
        <v>Diamètre</v>
      </c>
      <c r="K758" s="84" t="str">
        <f t="shared" si="52"/>
        <v>Individu</v>
      </c>
      <c r="L758" s="83" t="s">
        <v>1633</v>
      </c>
      <c r="M758" s="183">
        <v>150</v>
      </c>
    </row>
    <row r="759" spans="1:13" ht="24.75" customHeight="1" x14ac:dyDescent="0.15">
      <c r="A759" s="103" t="s">
        <v>733</v>
      </c>
      <c r="B759" s="88" t="s">
        <v>1131</v>
      </c>
      <c r="C759" s="81"/>
      <c r="D759" s="109">
        <v>10</v>
      </c>
      <c r="E759" s="82" t="s">
        <v>3051</v>
      </c>
      <c r="F759" s="82" t="s">
        <v>3052</v>
      </c>
      <c r="G759" s="82" t="s">
        <v>3053</v>
      </c>
      <c r="H759" s="82"/>
      <c r="I759" s="84" t="str">
        <f t="shared" si="48"/>
        <v>Voix</v>
      </c>
      <c r="J759" s="177" t="str">
        <f t="shared" si="49"/>
        <v>Instant</v>
      </c>
      <c r="K759" s="84" t="str">
        <f t="shared" si="52"/>
        <v>Individu</v>
      </c>
      <c r="L759" s="83" t="s">
        <v>1867</v>
      </c>
      <c r="M759" s="183">
        <v>50</v>
      </c>
    </row>
    <row r="760" spans="1:13" ht="18" customHeight="1" x14ac:dyDescent="0.15">
      <c r="A760" s="103" t="s">
        <v>733</v>
      </c>
      <c r="B760" s="88" t="s">
        <v>1131</v>
      </c>
      <c r="C760" s="81"/>
      <c r="D760" s="109">
        <v>15</v>
      </c>
      <c r="E760" s="82" t="s">
        <v>559</v>
      </c>
      <c r="F760" s="82" t="s">
        <v>560</v>
      </c>
      <c r="G760" s="82" t="s">
        <v>1643</v>
      </c>
      <c r="H760" s="82"/>
      <c r="I760" s="84" t="str">
        <f t="shared" si="48"/>
        <v>Voix</v>
      </c>
      <c r="J760" s="177" t="str">
        <f t="shared" si="49"/>
        <v>Instant</v>
      </c>
      <c r="K760" s="84" t="str">
        <f t="shared" si="52"/>
        <v>Individu</v>
      </c>
      <c r="L760" s="83" t="s">
        <v>1633</v>
      </c>
      <c r="M760" s="183">
        <v>150</v>
      </c>
    </row>
    <row r="761" spans="1:13" ht="18" customHeight="1" x14ac:dyDescent="0.15">
      <c r="A761" s="103" t="s">
        <v>733</v>
      </c>
      <c r="B761" s="88" t="s">
        <v>1131</v>
      </c>
      <c r="C761" s="81"/>
      <c r="D761" s="109">
        <v>15</v>
      </c>
      <c r="E761" s="82" t="s">
        <v>561</v>
      </c>
      <c r="F761" s="82" t="s">
        <v>562</v>
      </c>
      <c r="G761" s="82" t="s">
        <v>241</v>
      </c>
      <c r="H761" s="82"/>
      <c r="I761" s="84" t="str">
        <f t="shared" si="48"/>
        <v>Regard</v>
      </c>
      <c r="J761" s="177" t="str">
        <f t="shared" si="49"/>
        <v>A/C</v>
      </c>
      <c r="K761" s="84" t="str">
        <f t="shared" si="52"/>
        <v>Individu</v>
      </c>
      <c r="L761" s="83" t="s">
        <v>1633</v>
      </c>
      <c r="M761" s="183">
        <v>150</v>
      </c>
    </row>
    <row r="762" spans="1:13" ht="18" customHeight="1" x14ac:dyDescent="0.15">
      <c r="A762" s="103" t="s">
        <v>733</v>
      </c>
      <c r="B762" s="88" t="s">
        <v>1131</v>
      </c>
      <c r="C762" s="81"/>
      <c r="D762" s="109">
        <v>15</v>
      </c>
      <c r="E762" s="82" t="s">
        <v>563</v>
      </c>
      <c r="F762" s="82" t="s">
        <v>564</v>
      </c>
      <c r="G762" s="82" t="s">
        <v>522</v>
      </c>
      <c r="H762" s="82"/>
      <c r="I762" s="84" t="str">
        <f t="shared" ref="I762:I830" si="53">IF(IFERROR(SEARCH("toucher",$G762:$G762),FALSE),"Toucher",IF(IFERROR(SEARCH("regard",$G762:$G762),FALSE),"Regard",IF(IFERROR(SEARCH("voix",$G762:$G762),FALSE),"Voix",IF(IFERROR(SEARCH("lien",$G762:$G762),FALSE),"Lien mystique",IF(IFERROR(SEARCH("vue",$G762:$G762),FALSE),"Vue","Soi-même")))))</f>
        <v>Regard</v>
      </c>
      <c r="J762" s="177" t="str">
        <f t="shared" ref="J762:J830" si="54">IF(IFERROR(SEARCH("A/C",$G762:$G762),FALSE),"A/C",IF(IFERROR(SEARCH("lune",$G762:$G762),FALSE),"Lune",IF(IFERROR(SEARCH("concentration",$G762:$G762),FALSE),"Concentration",IF(IFERROR(SEARCH("diamètre",$G762:$G762),FALSE),"Diamètre",IF(IFERROR(SEARCH("année",$G762:$G762),FALSE),"Année",IF(IFERROR(SEARCH("anneau",$G762:$G762),FALSE),"Anneau","Instant"))))))</f>
        <v>Instant</v>
      </c>
      <c r="K762" s="84" t="str">
        <f t="shared" si="52"/>
        <v>Individu</v>
      </c>
      <c r="L762" s="83" t="s">
        <v>1633</v>
      </c>
      <c r="M762" s="183">
        <v>151</v>
      </c>
    </row>
    <row r="763" spans="1:13" ht="24.75" customHeight="1" x14ac:dyDescent="0.15">
      <c r="A763" s="103" t="s">
        <v>733</v>
      </c>
      <c r="B763" s="88" t="s">
        <v>1131</v>
      </c>
      <c r="C763" s="81"/>
      <c r="D763" s="109">
        <v>15</v>
      </c>
      <c r="E763" s="82" t="s">
        <v>2543</v>
      </c>
      <c r="F763" s="82" t="s">
        <v>2544</v>
      </c>
      <c r="G763" s="82" t="s">
        <v>983</v>
      </c>
      <c r="H763" s="82"/>
      <c r="I763" s="84" t="str">
        <f t="shared" si="53"/>
        <v>Toucher</v>
      </c>
      <c r="J763" s="177" t="str">
        <f t="shared" si="54"/>
        <v>Instant</v>
      </c>
      <c r="K763" s="84" t="str">
        <f t="shared" si="52"/>
        <v>Individu</v>
      </c>
      <c r="L763" s="83" t="s">
        <v>1437</v>
      </c>
      <c r="M763" s="183">
        <v>62</v>
      </c>
    </row>
    <row r="764" spans="1:13" ht="18" customHeight="1" x14ac:dyDescent="0.15">
      <c r="A764" s="103" t="s">
        <v>733</v>
      </c>
      <c r="B764" s="88" t="s">
        <v>1131</v>
      </c>
      <c r="C764" s="81"/>
      <c r="D764" s="109">
        <v>10</v>
      </c>
      <c r="E764" s="82" t="s">
        <v>3413</v>
      </c>
      <c r="F764" s="82" t="s">
        <v>3414</v>
      </c>
      <c r="G764" s="82" t="s">
        <v>244</v>
      </c>
      <c r="H764" s="82"/>
      <c r="I764" s="84" t="str">
        <f t="shared" si="53"/>
        <v>Regard</v>
      </c>
      <c r="J764" s="177" t="str">
        <f t="shared" si="54"/>
        <v>A/C</v>
      </c>
      <c r="K764" s="84" t="str">
        <f t="shared" si="52"/>
        <v>Individu</v>
      </c>
      <c r="L764" s="83" t="s">
        <v>1887</v>
      </c>
      <c r="M764" s="183">
        <v>69</v>
      </c>
    </row>
    <row r="765" spans="1:13" ht="18" customHeight="1" x14ac:dyDescent="0.15">
      <c r="A765" s="103" t="s">
        <v>733</v>
      </c>
      <c r="B765" s="88" t="s">
        <v>1131</v>
      </c>
      <c r="C765" s="81"/>
      <c r="D765" s="109">
        <v>20</v>
      </c>
      <c r="E765" s="82" t="s">
        <v>3433</v>
      </c>
      <c r="F765" s="82" t="s">
        <v>3434</v>
      </c>
      <c r="G765" s="82" t="s">
        <v>3432</v>
      </c>
      <c r="H765" s="82"/>
      <c r="I765" s="84" t="str">
        <f t="shared" si="53"/>
        <v>Voix</v>
      </c>
      <c r="J765" s="177" t="str">
        <f t="shared" si="54"/>
        <v>Instant</v>
      </c>
      <c r="K765" s="84" t="str">
        <f t="shared" si="52"/>
        <v>Groupe</v>
      </c>
      <c r="L765" s="83" t="s">
        <v>1887</v>
      </c>
      <c r="M765" s="183">
        <v>70</v>
      </c>
    </row>
    <row r="766" spans="1:13" ht="18" customHeight="1" thickBot="1" x14ac:dyDescent="0.2">
      <c r="A766" s="258" t="s">
        <v>733</v>
      </c>
      <c r="B766" s="230" t="s">
        <v>1131</v>
      </c>
      <c r="C766" s="169"/>
      <c r="D766" s="170">
        <v>20</v>
      </c>
      <c r="E766" s="171" t="s">
        <v>3054</v>
      </c>
      <c r="F766" s="171" t="s">
        <v>3055</v>
      </c>
      <c r="G766" s="171" t="s">
        <v>3056</v>
      </c>
      <c r="H766" s="171"/>
      <c r="I766" s="173" t="str">
        <f t="shared" si="53"/>
        <v>Soi-même</v>
      </c>
      <c r="J766" s="180" t="str">
        <f t="shared" si="54"/>
        <v>Diamètre</v>
      </c>
      <c r="K766" s="173" t="str">
        <f t="shared" si="52"/>
        <v>Individu</v>
      </c>
      <c r="L766" s="172" t="s">
        <v>1867</v>
      </c>
      <c r="M766" s="185">
        <v>67</v>
      </c>
    </row>
    <row r="767" spans="1:13" ht="18" customHeight="1" x14ac:dyDescent="0.15">
      <c r="A767" s="259" t="s">
        <v>733</v>
      </c>
      <c r="B767" s="232" t="s">
        <v>1131</v>
      </c>
      <c r="C767" s="212"/>
      <c r="D767" s="213">
        <v>25</v>
      </c>
      <c r="E767" s="214" t="s">
        <v>565</v>
      </c>
      <c r="F767" s="214" t="s">
        <v>566</v>
      </c>
      <c r="G767" s="214" t="s">
        <v>567</v>
      </c>
      <c r="H767" s="214"/>
      <c r="I767" s="215" t="str">
        <f t="shared" si="53"/>
        <v>Regard</v>
      </c>
      <c r="J767" s="216" t="str">
        <f t="shared" si="54"/>
        <v>A/C</v>
      </c>
      <c r="K767" s="215" t="str">
        <f t="shared" si="52"/>
        <v>Individu</v>
      </c>
      <c r="L767" s="217" t="s">
        <v>1633</v>
      </c>
      <c r="M767" s="218">
        <v>151</v>
      </c>
    </row>
    <row r="768" spans="1:13" ht="18" customHeight="1" x14ac:dyDescent="0.15">
      <c r="A768" s="103" t="s">
        <v>733</v>
      </c>
      <c r="B768" s="88" t="s">
        <v>1131</v>
      </c>
      <c r="C768" s="81"/>
      <c r="D768" s="109">
        <v>25</v>
      </c>
      <c r="E768" s="82" t="s">
        <v>568</v>
      </c>
      <c r="F768" s="82" t="s">
        <v>569</v>
      </c>
      <c r="G768" s="82" t="s">
        <v>570</v>
      </c>
      <c r="H768" s="82"/>
      <c r="I768" s="84" t="str">
        <f t="shared" si="53"/>
        <v>Regard</v>
      </c>
      <c r="J768" s="177" t="str">
        <f t="shared" si="54"/>
        <v>Concentration</v>
      </c>
      <c r="K768" s="84" t="str">
        <f t="shared" si="52"/>
        <v>Individu</v>
      </c>
      <c r="L768" s="83" t="s">
        <v>1633</v>
      </c>
      <c r="M768" s="183">
        <v>151</v>
      </c>
    </row>
    <row r="769" spans="1:13" ht="18" customHeight="1" x14ac:dyDescent="0.15">
      <c r="A769" s="103" t="s">
        <v>733</v>
      </c>
      <c r="B769" s="88" t="s">
        <v>1131</v>
      </c>
      <c r="C769" s="81"/>
      <c r="D769" s="109">
        <v>30</v>
      </c>
      <c r="E769" s="82" t="s">
        <v>2443</v>
      </c>
      <c r="F769" s="82" t="s">
        <v>2444</v>
      </c>
      <c r="G769" s="82" t="s">
        <v>542</v>
      </c>
      <c r="H769" s="82"/>
      <c r="I769" s="84" t="str">
        <f t="shared" si="53"/>
        <v>Regard</v>
      </c>
      <c r="J769" s="177" t="str">
        <f t="shared" si="54"/>
        <v>A/C</v>
      </c>
      <c r="K769" s="84" t="str">
        <f t="shared" si="52"/>
        <v>Individu</v>
      </c>
      <c r="L769" s="83" t="s">
        <v>2054</v>
      </c>
      <c r="M769" s="183">
        <v>33</v>
      </c>
    </row>
    <row r="770" spans="1:13" ht="18" customHeight="1" x14ac:dyDescent="0.15">
      <c r="A770" s="103" t="s">
        <v>733</v>
      </c>
      <c r="B770" s="88" t="s">
        <v>1131</v>
      </c>
      <c r="C770" s="81"/>
      <c r="D770" s="109">
        <v>35</v>
      </c>
      <c r="E770" s="82" t="s">
        <v>2445</v>
      </c>
      <c r="F770" s="82" t="s">
        <v>2446</v>
      </c>
      <c r="G770" s="82" t="s">
        <v>2448</v>
      </c>
      <c r="H770" s="82" t="s">
        <v>2447</v>
      </c>
      <c r="I770" s="84" t="str">
        <f t="shared" si="53"/>
        <v>Toucher</v>
      </c>
      <c r="J770" s="177" t="str">
        <f t="shared" si="54"/>
        <v>Lune</v>
      </c>
      <c r="K770" s="84" t="str">
        <f t="shared" si="52"/>
        <v>Groupe</v>
      </c>
      <c r="L770" s="83" t="s">
        <v>2054</v>
      </c>
      <c r="M770" s="183">
        <v>34</v>
      </c>
    </row>
    <row r="771" spans="1:13" ht="24.75" customHeight="1" x14ac:dyDescent="0.15">
      <c r="A771" s="103" t="s">
        <v>733</v>
      </c>
      <c r="B771" s="88" t="s">
        <v>1131</v>
      </c>
      <c r="C771" s="81" t="s">
        <v>2669</v>
      </c>
      <c r="D771" s="109">
        <v>35</v>
      </c>
      <c r="E771" s="82" t="s">
        <v>2668</v>
      </c>
      <c r="F771" s="82" t="s">
        <v>2670</v>
      </c>
      <c r="G771" s="82" t="s">
        <v>2671</v>
      </c>
      <c r="H771" s="113" t="s">
        <v>3</v>
      </c>
      <c r="I771" s="84" t="str">
        <f t="shared" si="53"/>
        <v>Toucher</v>
      </c>
      <c r="J771" s="177" t="str">
        <f t="shared" si="54"/>
        <v>Instant</v>
      </c>
      <c r="K771" s="84" t="str">
        <f t="shared" si="52"/>
        <v>Part</v>
      </c>
      <c r="L771" s="83" t="s">
        <v>1915</v>
      </c>
      <c r="M771" s="183">
        <v>119</v>
      </c>
    </row>
    <row r="772" spans="1:13" ht="18" customHeight="1" x14ac:dyDescent="0.15">
      <c r="A772" s="103" t="s">
        <v>733</v>
      </c>
      <c r="B772" s="88" t="s">
        <v>1131</v>
      </c>
      <c r="C772" s="81"/>
      <c r="D772" s="109">
        <v>35</v>
      </c>
      <c r="E772" s="82" t="s">
        <v>3057</v>
      </c>
      <c r="F772" s="82" t="s">
        <v>3058</v>
      </c>
      <c r="G772" s="82" t="s">
        <v>3059</v>
      </c>
      <c r="H772" s="82"/>
      <c r="I772" s="84" t="str">
        <f t="shared" si="53"/>
        <v>Regard</v>
      </c>
      <c r="J772" s="177" t="str">
        <f t="shared" si="54"/>
        <v>Concentration</v>
      </c>
      <c r="K772" s="84" t="str">
        <f t="shared" si="52"/>
        <v>Individu</v>
      </c>
      <c r="L772" s="83" t="s">
        <v>1867</v>
      </c>
      <c r="M772" s="183">
        <v>126</v>
      </c>
    </row>
    <row r="773" spans="1:13" ht="18" customHeight="1" x14ac:dyDescent="0.15">
      <c r="A773" s="103" t="s">
        <v>733</v>
      </c>
      <c r="B773" s="88" t="s">
        <v>1131</v>
      </c>
      <c r="C773" s="81"/>
      <c r="D773" s="109">
        <v>40</v>
      </c>
      <c r="E773" s="82" t="s">
        <v>571</v>
      </c>
      <c r="F773" s="82" t="s">
        <v>572</v>
      </c>
      <c r="G773" s="82" t="s">
        <v>573</v>
      </c>
      <c r="H773" s="82" t="s">
        <v>574</v>
      </c>
      <c r="I773" s="84" t="str">
        <f t="shared" si="53"/>
        <v>Toucher</v>
      </c>
      <c r="J773" s="177" t="str">
        <f t="shared" si="54"/>
        <v>Lune</v>
      </c>
      <c r="K773" s="84" t="str">
        <f t="shared" si="52"/>
        <v>Individu</v>
      </c>
      <c r="L773" s="83" t="s">
        <v>1633</v>
      </c>
      <c r="M773" s="183">
        <v>151</v>
      </c>
    </row>
    <row r="774" spans="1:13" ht="18" customHeight="1" x14ac:dyDescent="0.15">
      <c r="A774" s="103" t="s">
        <v>733</v>
      </c>
      <c r="B774" s="88" t="s">
        <v>1131</v>
      </c>
      <c r="C774" s="81"/>
      <c r="D774" s="109">
        <v>40</v>
      </c>
      <c r="E774" s="82" t="s">
        <v>2644</v>
      </c>
      <c r="F774" s="82" t="s">
        <v>2645</v>
      </c>
      <c r="G774" s="82" t="s">
        <v>2646</v>
      </c>
      <c r="H774" s="82" t="s">
        <v>1985</v>
      </c>
      <c r="I774" s="84" t="str">
        <f t="shared" si="53"/>
        <v>Soi-même</v>
      </c>
      <c r="J774" s="177" t="str">
        <f t="shared" si="54"/>
        <v>A/C</v>
      </c>
      <c r="K774" s="84" t="s">
        <v>763</v>
      </c>
      <c r="L774" s="83" t="s">
        <v>1915</v>
      </c>
      <c r="M774" s="183">
        <v>29</v>
      </c>
    </row>
    <row r="775" spans="1:13" ht="24.75" customHeight="1" x14ac:dyDescent="0.15">
      <c r="A775" s="103" t="s">
        <v>733</v>
      </c>
      <c r="B775" s="88" t="s">
        <v>1131</v>
      </c>
      <c r="C775" s="81"/>
      <c r="D775" s="109">
        <v>40</v>
      </c>
      <c r="E775" s="82" t="s">
        <v>3060</v>
      </c>
      <c r="F775" s="82" t="s">
        <v>3061</v>
      </c>
      <c r="G775" s="82" t="s">
        <v>3062</v>
      </c>
      <c r="H775" s="82"/>
      <c r="I775" s="84" t="str">
        <f t="shared" si="53"/>
        <v>Vue</v>
      </c>
      <c r="J775" s="177" t="str">
        <f t="shared" si="54"/>
        <v>Concentration</v>
      </c>
      <c r="K775" s="84" t="str">
        <f t="shared" ref="K775:K804" si="55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775" s="83" t="s">
        <v>1867</v>
      </c>
      <c r="M775" s="183">
        <v>67</v>
      </c>
    </row>
    <row r="776" spans="1:13" ht="24.75" customHeight="1" x14ac:dyDescent="0.15">
      <c r="A776" s="103" t="s">
        <v>733</v>
      </c>
      <c r="B776" s="88" t="s">
        <v>1131</v>
      </c>
      <c r="C776" s="81"/>
      <c r="D776" s="109">
        <v>45</v>
      </c>
      <c r="E776" s="82" t="s">
        <v>3063</v>
      </c>
      <c r="F776" s="82" t="s">
        <v>3064</v>
      </c>
      <c r="G776" s="82" t="s">
        <v>3668</v>
      </c>
      <c r="H776" s="82" t="s">
        <v>2395</v>
      </c>
      <c r="I776" s="84" t="str">
        <f t="shared" si="53"/>
        <v>Regard</v>
      </c>
      <c r="J776" s="177" t="s">
        <v>806</v>
      </c>
      <c r="K776" s="84" t="str">
        <f t="shared" si="55"/>
        <v>Individu</v>
      </c>
      <c r="L776" s="83" t="s">
        <v>1867</v>
      </c>
      <c r="M776" s="183">
        <v>67</v>
      </c>
    </row>
    <row r="777" spans="1:13" ht="18" customHeight="1" x14ac:dyDescent="0.15">
      <c r="A777" s="103" t="s">
        <v>733</v>
      </c>
      <c r="B777" s="88" t="s">
        <v>1131</v>
      </c>
      <c r="C777" s="81"/>
      <c r="D777" s="109">
        <v>50</v>
      </c>
      <c r="E777" s="82" t="s">
        <v>2449</v>
      </c>
      <c r="F777" s="82" t="s">
        <v>2450</v>
      </c>
      <c r="G777" s="82" t="s">
        <v>2451</v>
      </c>
      <c r="H777" s="82"/>
      <c r="I777" s="84" t="str">
        <f t="shared" si="53"/>
        <v>Toucher</v>
      </c>
      <c r="J777" s="177" t="str">
        <f t="shared" si="54"/>
        <v>Année</v>
      </c>
      <c r="K777" s="84" t="str">
        <f t="shared" si="55"/>
        <v>Individu</v>
      </c>
      <c r="L777" s="83" t="s">
        <v>2054</v>
      </c>
      <c r="M777" s="183">
        <v>34</v>
      </c>
    </row>
    <row r="778" spans="1:13" ht="18" customHeight="1" x14ac:dyDescent="0.15">
      <c r="A778" s="103" t="s">
        <v>733</v>
      </c>
      <c r="B778" s="88" t="s">
        <v>1131</v>
      </c>
      <c r="C778" s="81"/>
      <c r="D778" s="109">
        <v>60</v>
      </c>
      <c r="E778" s="82" t="s">
        <v>575</v>
      </c>
      <c r="F778" s="82" t="s">
        <v>576</v>
      </c>
      <c r="G778" s="82" t="s">
        <v>577</v>
      </c>
      <c r="H778" s="113" t="s">
        <v>3</v>
      </c>
      <c r="I778" s="84" t="str">
        <f t="shared" si="53"/>
        <v>Toucher</v>
      </c>
      <c r="J778" s="177" t="str">
        <f t="shared" si="54"/>
        <v>Lune</v>
      </c>
      <c r="K778" s="84" t="str">
        <f t="shared" si="55"/>
        <v>Zone</v>
      </c>
      <c r="L778" s="83" t="s">
        <v>1633</v>
      </c>
      <c r="M778" s="183">
        <v>151</v>
      </c>
    </row>
    <row r="779" spans="1:13" ht="18" customHeight="1" x14ac:dyDescent="0.15">
      <c r="A779" s="103" t="s">
        <v>733</v>
      </c>
      <c r="B779" s="85" t="s">
        <v>1133</v>
      </c>
      <c r="C779" s="81"/>
      <c r="D779" s="109" t="s">
        <v>408</v>
      </c>
      <c r="E779" s="82" t="s">
        <v>578</v>
      </c>
      <c r="F779" s="82" t="s">
        <v>579</v>
      </c>
      <c r="G779" s="82" t="s">
        <v>199</v>
      </c>
      <c r="H779" s="82"/>
      <c r="I779" s="84" t="str">
        <f t="shared" si="53"/>
        <v>Soi-même</v>
      </c>
      <c r="J779" s="177" t="str">
        <f t="shared" si="54"/>
        <v>Instant</v>
      </c>
      <c r="K779" s="84" t="str">
        <f t="shared" si="55"/>
        <v>Individu</v>
      </c>
      <c r="L779" s="83" t="s">
        <v>1633</v>
      </c>
      <c r="M779" s="183">
        <v>151</v>
      </c>
    </row>
    <row r="780" spans="1:13" ht="24.75" customHeight="1" x14ac:dyDescent="0.15">
      <c r="A780" s="103" t="s">
        <v>733</v>
      </c>
      <c r="B780" s="85" t="s">
        <v>1133</v>
      </c>
      <c r="C780" s="81"/>
      <c r="D780" s="109" t="s">
        <v>408</v>
      </c>
      <c r="E780" s="82" t="s">
        <v>3215</v>
      </c>
      <c r="F780" s="82" t="s">
        <v>3216</v>
      </c>
      <c r="G780" s="82" t="s">
        <v>3217</v>
      </c>
      <c r="H780" s="82" t="s">
        <v>3218</v>
      </c>
      <c r="I780" s="84" t="str">
        <f t="shared" si="53"/>
        <v>Soi-même</v>
      </c>
      <c r="J780" s="177" t="str">
        <f t="shared" si="54"/>
        <v>Lune</v>
      </c>
      <c r="K780" s="84" t="str">
        <f t="shared" si="55"/>
        <v>Individu</v>
      </c>
      <c r="L780" s="83" t="s">
        <v>1901</v>
      </c>
      <c r="M780" s="183">
        <v>27</v>
      </c>
    </row>
    <row r="781" spans="1:13" ht="18" customHeight="1" x14ac:dyDescent="0.15">
      <c r="A781" s="103" t="s">
        <v>733</v>
      </c>
      <c r="B781" s="85" t="s">
        <v>1133</v>
      </c>
      <c r="C781" s="81"/>
      <c r="D781" s="109">
        <v>10</v>
      </c>
      <c r="E781" s="82" t="s">
        <v>580</v>
      </c>
      <c r="F781" s="82" t="s">
        <v>581</v>
      </c>
      <c r="G781" s="82" t="s">
        <v>1533</v>
      </c>
      <c r="H781" s="82"/>
      <c r="I781" s="84" t="str">
        <f t="shared" si="53"/>
        <v>Voix</v>
      </c>
      <c r="J781" s="177" t="str">
        <f t="shared" si="54"/>
        <v>Instant</v>
      </c>
      <c r="K781" s="84" t="str">
        <f t="shared" si="55"/>
        <v>Individu</v>
      </c>
      <c r="L781" s="83" t="s">
        <v>1633</v>
      </c>
      <c r="M781" s="183">
        <v>151</v>
      </c>
    </row>
    <row r="782" spans="1:13" ht="18" customHeight="1" x14ac:dyDescent="0.15">
      <c r="A782" s="103" t="s">
        <v>733</v>
      </c>
      <c r="B782" s="85" t="s">
        <v>1133</v>
      </c>
      <c r="C782" s="81"/>
      <c r="D782" s="109">
        <v>10</v>
      </c>
      <c r="E782" s="82" t="s">
        <v>582</v>
      </c>
      <c r="F782" s="82" t="s">
        <v>583</v>
      </c>
      <c r="G782" s="82" t="s">
        <v>584</v>
      </c>
      <c r="H782" s="82"/>
      <c r="I782" s="84" t="str">
        <f t="shared" si="53"/>
        <v>Voix</v>
      </c>
      <c r="J782" s="177" t="str">
        <f t="shared" si="54"/>
        <v>Instant</v>
      </c>
      <c r="K782" s="84" t="str">
        <f t="shared" si="55"/>
        <v>Individu</v>
      </c>
      <c r="L782" s="83" t="s">
        <v>1633</v>
      </c>
      <c r="M782" s="183">
        <v>151</v>
      </c>
    </row>
    <row r="783" spans="1:13" ht="18" customHeight="1" x14ac:dyDescent="0.15">
      <c r="A783" s="103" t="s">
        <v>733</v>
      </c>
      <c r="B783" s="85" t="s">
        <v>1133</v>
      </c>
      <c r="C783" s="81"/>
      <c r="D783" s="109">
        <v>15</v>
      </c>
      <c r="E783" s="82" t="s">
        <v>593</v>
      </c>
      <c r="F783" s="82" t="s">
        <v>594</v>
      </c>
      <c r="G783" s="82" t="s">
        <v>241</v>
      </c>
      <c r="H783" s="82"/>
      <c r="I783" s="84" t="str">
        <f t="shared" si="53"/>
        <v>Regard</v>
      </c>
      <c r="J783" s="177" t="str">
        <f t="shared" si="54"/>
        <v>A/C</v>
      </c>
      <c r="K783" s="84" t="str">
        <f t="shared" si="55"/>
        <v>Individu</v>
      </c>
      <c r="L783" s="83" t="s">
        <v>1633</v>
      </c>
      <c r="M783" s="183">
        <v>151</v>
      </c>
    </row>
    <row r="784" spans="1:13" ht="18" customHeight="1" x14ac:dyDescent="0.15">
      <c r="A784" s="103" t="s">
        <v>733</v>
      </c>
      <c r="B784" s="85" t="s">
        <v>1133</v>
      </c>
      <c r="C784" s="81"/>
      <c r="D784" s="109">
        <v>20</v>
      </c>
      <c r="E784" s="82" t="s">
        <v>585</v>
      </c>
      <c r="F784" s="82" t="s">
        <v>586</v>
      </c>
      <c r="G784" s="82" t="s">
        <v>244</v>
      </c>
      <c r="H784" s="82"/>
      <c r="I784" s="84" t="str">
        <f t="shared" si="53"/>
        <v>Regard</v>
      </c>
      <c r="J784" s="177" t="str">
        <f t="shared" si="54"/>
        <v>A/C</v>
      </c>
      <c r="K784" s="84" t="str">
        <f t="shared" si="55"/>
        <v>Individu</v>
      </c>
      <c r="L784" s="83" t="s">
        <v>1633</v>
      </c>
      <c r="M784" s="183">
        <v>151</v>
      </c>
    </row>
    <row r="785" spans="1:13" ht="18" customHeight="1" x14ac:dyDescent="0.15">
      <c r="A785" s="103" t="s">
        <v>733</v>
      </c>
      <c r="B785" s="85" t="s">
        <v>1133</v>
      </c>
      <c r="C785" s="81"/>
      <c r="D785" s="109">
        <v>20</v>
      </c>
      <c r="E785" s="82" t="s">
        <v>587</v>
      </c>
      <c r="F785" s="82" t="s">
        <v>588</v>
      </c>
      <c r="G785" s="82" t="s">
        <v>589</v>
      </c>
      <c r="H785" s="82"/>
      <c r="I785" s="84" t="str">
        <f t="shared" si="53"/>
        <v>Voix</v>
      </c>
      <c r="J785" s="177" t="str">
        <f t="shared" si="54"/>
        <v>Concentration</v>
      </c>
      <c r="K785" s="84" t="str">
        <f t="shared" si="55"/>
        <v>Individu</v>
      </c>
      <c r="L785" s="83" t="s">
        <v>1633</v>
      </c>
      <c r="M785" s="183">
        <v>152</v>
      </c>
    </row>
    <row r="786" spans="1:13" ht="18" customHeight="1" x14ac:dyDescent="0.15">
      <c r="A786" s="103" t="s">
        <v>733</v>
      </c>
      <c r="B786" s="85" t="s">
        <v>1133</v>
      </c>
      <c r="C786" s="81"/>
      <c r="D786" s="109">
        <v>20</v>
      </c>
      <c r="E786" s="82" t="s">
        <v>590</v>
      </c>
      <c r="F786" s="82" t="s">
        <v>591</v>
      </c>
      <c r="G786" s="82" t="s">
        <v>592</v>
      </c>
      <c r="H786" s="82"/>
      <c r="I786" s="84" t="str">
        <f t="shared" si="53"/>
        <v>Voix</v>
      </c>
      <c r="J786" s="177" t="str">
        <f t="shared" si="54"/>
        <v>Instant</v>
      </c>
      <c r="K786" s="84" t="str">
        <f t="shared" si="55"/>
        <v>Pièce</v>
      </c>
      <c r="L786" s="83" t="s">
        <v>1633</v>
      </c>
      <c r="M786" s="183">
        <v>152</v>
      </c>
    </row>
    <row r="787" spans="1:13" ht="18" customHeight="1" x14ac:dyDescent="0.15">
      <c r="A787" s="103" t="s">
        <v>733</v>
      </c>
      <c r="B787" s="85" t="s">
        <v>1133</v>
      </c>
      <c r="C787" s="81"/>
      <c r="D787" s="109">
        <v>20</v>
      </c>
      <c r="E787" s="82" t="s">
        <v>2425</v>
      </c>
      <c r="F787" s="82" t="s">
        <v>2426</v>
      </c>
      <c r="G787" s="82" t="s">
        <v>2427</v>
      </c>
      <c r="H787" s="82"/>
      <c r="I787" s="84" t="str">
        <f t="shared" si="53"/>
        <v>Toucher</v>
      </c>
      <c r="J787" s="177" t="str">
        <f t="shared" si="54"/>
        <v>A/C</v>
      </c>
      <c r="K787" s="84" t="str">
        <f t="shared" si="55"/>
        <v>Individu</v>
      </c>
      <c r="L787" s="83" t="s">
        <v>2054</v>
      </c>
      <c r="M787" s="183">
        <v>34</v>
      </c>
    </row>
    <row r="788" spans="1:13" ht="18" customHeight="1" x14ac:dyDescent="0.15">
      <c r="A788" s="103" t="s">
        <v>733</v>
      </c>
      <c r="B788" s="85" t="s">
        <v>1133</v>
      </c>
      <c r="C788" s="81"/>
      <c r="D788" s="109">
        <v>20</v>
      </c>
      <c r="E788" s="82" t="s">
        <v>2452</v>
      </c>
      <c r="F788" s="82" t="s">
        <v>2453</v>
      </c>
      <c r="G788" s="82" t="s">
        <v>244</v>
      </c>
      <c r="H788" s="82"/>
      <c r="I788" s="84" t="str">
        <f t="shared" si="53"/>
        <v>Regard</v>
      </c>
      <c r="J788" s="177" t="str">
        <f t="shared" si="54"/>
        <v>A/C</v>
      </c>
      <c r="K788" s="84" t="str">
        <f t="shared" si="55"/>
        <v>Individu</v>
      </c>
      <c r="L788" s="83" t="s">
        <v>2054</v>
      </c>
      <c r="M788" s="183">
        <v>34</v>
      </c>
    </row>
    <row r="789" spans="1:13" ht="18" customHeight="1" x14ac:dyDescent="0.15">
      <c r="A789" s="103" t="s">
        <v>733</v>
      </c>
      <c r="B789" s="85" t="s">
        <v>1133</v>
      </c>
      <c r="C789" s="81"/>
      <c r="D789" s="109">
        <v>20</v>
      </c>
      <c r="E789" s="82" t="s">
        <v>2504</v>
      </c>
      <c r="F789" s="82" t="s">
        <v>2505</v>
      </c>
      <c r="G789" s="82" t="s">
        <v>244</v>
      </c>
      <c r="H789" s="82"/>
      <c r="I789" s="84" t="str">
        <f t="shared" si="53"/>
        <v>Regard</v>
      </c>
      <c r="J789" s="177" t="str">
        <f t="shared" si="54"/>
        <v>A/C</v>
      </c>
      <c r="K789" s="84" t="str">
        <f t="shared" si="55"/>
        <v>Individu</v>
      </c>
      <c r="L789" s="83" t="s">
        <v>2386</v>
      </c>
      <c r="M789" s="183">
        <v>74</v>
      </c>
    </row>
    <row r="790" spans="1:13" ht="24.75" customHeight="1" x14ac:dyDescent="0.15">
      <c r="A790" s="103" t="s">
        <v>733</v>
      </c>
      <c r="B790" s="85" t="s">
        <v>1133</v>
      </c>
      <c r="C790" s="81"/>
      <c r="D790" s="109">
        <v>20</v>
      </c>
      <c r="E790" s="82" t="s">
        <v>2545</v>
      </c>
      <c r="F790" s="82" t="s">
        <v>2546</v>
      </c>
      <c r="G790" s="82" t="s">
        <v>2339</v>
      </c>
      <c r="H790" s="82" t="s">
        <v>2547</v>
      </c>
      <c r="I790" s="84" t="str">
        <f t="shared" si="53"/>
        <v>Soi-même</v>
      </c>
      <c r="J790" s="177" t="str">
        <f t="shared" si="54"/>
        <v>A/C</v>
      </c>
      <c r="K790" s="84" t="str">
        <f t="shared" si="55"/>
        <v>Individu</v>
      </c>
      <c r="L790" s="83" t="s">
        <v>1437</v>
      </c>
      <c r="M790" s="183">
        <v>122</v>
      </c>
    </row>
    <row r="791" spans="1:13" ht="18" customHeight="1" x14ac:dyDescent="0.15">
      <c r="A791" s="103" t="s">
        <v>733</v>
      </c>
      <c r="B791" s="85" t="s">
        <v>1133</v>
      </c>
      <c r="C791" s="81"/>
      <c r="D791" s="109">
        <v>20</v>
      </c>
      <c r="E791" s="82" t="s">
        <v>3435</v>
      </c>
      <c r="F791" s="82" t="s">
        <v>3436</v>
      </c>
      <c r="G791" s="82" t="s">
        <v>3437</v>
      </c>
      <c r="H791" s="82" t="s">
        <v>3441</v>
      </c>
      <c r="I791" s="84" t="str">
        <f t="shared" si="53"/>
        <v>Voix</v>
      </c>
      <c r="J791" s="177" t="str">
        <f t="shared" si="54"/>
        <v>Concentration</v>
      </c>
      <c r="K791" s="84" t="str">
        <f t="shared" si="55"/>
        <v>Individu</v>
      </c>
      <c r="L791" s="83" t="s">
        <v>1887</v>
      </c>
      <c r="M791" s="183">
        <v>99</v>
      </c>
    </row>
    <row r="792" spans="1:13" ht="18" customHeight="1" thickBot="1" x14ac:dyDescent="0.2">
      <c r="A792" s="258" t="s">
        <v>733</v>
      </c>
      <c r="B792" s="168" t="s">
        <v>1133</v>
      </c>
      <c r="C792" s="169"/>
      <c r="D792" s="170">
        <v>20</v>
      </c>
      <c r="E792" s="171" t="s">
        <v>3518</v>
      </c>
      <c r="F792" s="171" t="s">
        <v>3519</v>
      </c>
      <c r="G792" s="171" t="s">
        <v>3417</v>
      </c>
      <c r="H792" s="171"/>
      <c r="I792" s="173" t="str">
        <f t="shared" si="53"/>
        <v>Regard</v>
      </c>
      <c r="J792" s="180" t="str">
        <f t="shared" si="54"/>
        <v>A/C</v>
      </c>
      <c r="K792" s="173" t="str">
        <f t="shared" si="55"/>
        <v>Individu</v>
      </c>
      <c r="L792" s="172" t="s">
        <v>1898</v>
      </c>
      <c r="M792" s="185">
        <v>73</v>
      </c>
    </row>
    <row r="793" spans="1:13" ht="18" customHeight="1" x14ac:dyDescent="0.15">
      <c r="A793" s="259" t="s">
        <v>733</v>
      </c>
      <c r="B793" s="222" t="s">
        <v>1133</v>
      </c>
      <c r="C793" s="212"/>
      <c r="D793" s="213">
        <v>20</v>
      </c>
      <c r="E793" s="214" t="s">
        <v>3065</v>
      </c>
      <c r="F793" s="214" t="s">
        <v>3066</v>
      </c>
      <c r="G793" s="214" t="s">
        <v>3067</v>
      </c>
      <c r="H793" s="214" t="s">
        <v>2395</v>
      </c>
      <c r="I793" s="215" t="s">
        <v>3657</v>
      </c>
      <c r="J793" s="216" t="str">
        <f t="shared" si="54"/>
        <v>Lune</v>
      </c>
      <c r="K793" s="215" t="str">
        <f t="shared" si="55"/>
        <v>Individu</v>
      </c>
      <c r="L793" s="217" t="s">
        <v>1867</v>
      </c>
      <c r="M793" s="218">
        <v>126</v>
      </c>
    </row>
    <row r="794" spans="1:13" ht="24.75" customHeight="1" x14ac:dyDescent="0.15">
      <c r="A794" s="103" t="s">
        <v>733</v>
      </c>
      <c r="B794" s="85" t="s">
        <v>1133</v>
      </c>
      <c r="C794" s="81"/>
      <c r="D794" s="109">
        <v>20</v>
      </c>
      <c r="E794" s="82" t="s">
        <v>2997</v>
      </c>
      <c r="F794" s="104" t="s">
        <v>2998</v>
      </c>
      <c r="G794" s="82" t="s">
        <v>244</v>
      </c>
      <c r="H794" s="82" t="s">
        <v>2999</v>
      </c>
      <c r="I794" s="84" t="str">
        <f t="shared" si="53"/>
        <v>Regard</v>
      </c>
      <c r="J794" s="177" t="str">
        <f t="shared" si="54"/>
        <v>A/C</v>
      </c>
      <c r="K794" s="84" t="str">
        <f t="shared" si="55"/>
        <v>Individu</v>
      </c>
      <c r="L794" s="83" t="s">
        <v>1867</v>
      </c>
      <c r="M794" s="183">
        <v>141</v>
      </c>
    </row>
    <row r="795" spans="1:13" ht="18" customHeight="1" x14ac:dyDescent="0.15">
      <c r="A795" s="103" t="s">
        <v>733</v>
      </c>
      <c r="B795" s="85" t="s">
        <v>1133</v>
      </c>
      <c r="C795" s="81"/>
      <c r="D795" s="109">
        <v>25</v>
      </c>
      <c r="E795" s="82" t="s">
        <v>2454</v>
      </c>
      <c r="F795" s="82" t="s">
        <v>2455</v>
      </c>
      <c r="G795" s="82" t="s">
        <v>107</v>
      </c>
      <c r="H795" s="82"/>
      <c r="I795" s="84" t="str">
        <f t="shared" si="53"/>
        <v>Soi-même</v>
      </c>
      <c r="J795" s="177" t="str">
        <f t="shared" si="54"/>
        <v>A/C</v>
      </c>
      <c r="K795" s="84" t="str">
        <f t="shared" si="55"/>
        <v>Individu</v>
      </c>
      <c r="L795" s="83" t="s">
        <v>2054</v>
      </c>
      <c r="M795" s="183">
        <v>34</v>
      </c>
    </row>
    <row r="796" spans="1:13" ht="24" customHeight="1" x14ac:dyDescent="0.15">
      <c r="A796" s="103" t="s">
        <v>733</v>
      </c>
      <c r="B796" s="85" t="s">
        <v>1133</v>
      </c>
      <c r="C796" s="81"/>
      <c r="D796" s="109">
        <v>25</v>
      </c>
      <c r="E796" s="82" t="s">
        <v>3524</v>
      </c>
      <c r="F796" s="82" t="s">
        <v>3526</v>
      </c>
      <c r="G796" s="82" t="s">
        <v>3525</v>
      </c>
      <c r="H796" s="82" t="s">
        <v>3527</v>
      </c>
      <c r="I796" s="84" t="str">
        <f t="shared" si="53"/>
        <v>Soi-même</v>
      </c>
      <c r="J796" s="177" t="str">
        <f t="shared" si="54"/>
        <v>Instant</v>
      </c>
      <c r="K796" s="84" t="str">
        <f t="shared" si="55"/>
        <v>Individu</v>
      </c>
      <c r="L796" s="83" t="s">
        <v>1898</v>
      </c>
      <c r="M796" s="183">
        <v>73</v>
      </c>
    </row>
    <row r="797" spans="1:13" ht="18" customHeight="1" x14ac:dyDescent="0.15">
      <c r="A797" s="103" t="s">
        <v>733</v>
      </c>
      <c r="B797" s="85" t="s">
        <v>1133</v>
      </c>
      <c r="C797" s="81"/>
      <c r="D797" s="109">
        <v>30</v>
      </c>
      <c r="E797" s="82" t="s">
        <v>595</v>
      </c>
      <c r="F797" s="82" t="s">
        <v>596</v>
      </c>
      <c r="G797" s="82" t="s">
        <v>118</v>
      </c>
      <c r="H797" s="82" t="s">
        <v>597</v>
      </c>
      <c r="I797" s="84" t="str">
        <f t="shared" si="53"/>
        <v>Voix</v>
      </c>
      <c r="J797" s="177" t="str">
        <f t="shared" si="54"/>
        <v>A/C</v>
      </c>
      <c r="K797" s="84" t="str">
        <f t="shared" si="55"/>
        <v>Individu</v>
      </c>
      <c r="L797" s="83" t="s">
        <v>1633</v>
      </c>
      <c r="M797" s="183">
        <v>152</v>
      </c>
    </row>
    <row r="798" spans="1:13" ht="18" customHeight="1" x14ac:dyDescent="0.15">
      <c r="A798" s="103" t="s">
        <v>733</v>
      </c>
      <c r="B798" s="85" t="s">
        <v>1133</v>
      </c>
      <c r="C798" s="81"/>
      <c r="D798" s="109">
        <v>30</v>
      </c>
      <c r="E798" s="82" t="s">
        <v>3438</v>
      </c>
      <c r="F798" s="82" t="s">
        <v>3440</v>
      </c>
      <c r="G798" s="82" t="s">
        <v>3439</v>
      </c>
      <c r="H798" s="82"/>
      <c r="I798" s="84" t="str">
        <f t="shared" si="53"/>
        <v>Regard</v>
      </c>
      <c r="J798" s="177" t="str">
        <f t="shared" si="54"/>
        <v>A/C</v>
      </c>
      <c r="K798" s="84" t="str">
        <f t="shared" si="55"/>
        <v>Groupe</v>
      </c>
      <c r="L798" s="83" t="s">
        <v>1887</v>
      </c>
      <c r="M798" s="183">
        <v>98</v>
      </c>
    </row>
    <row r="799" spans="1:13" ht="18" customHeight="1" x14ac:dyDescent="0.15">
      <c r="A799" s="103" t="s">
        <v>733</v>
      </c>
      <c r="B799" s="85" t="s">
        <v>1133</v>
      </c>
      <c r="C799" s="81"/>
      <c r="D799" s="109">
        <v>30</v>
      </c>
      <c r="E799" s="82" t="s">
        <v>3520</v>
      </c>
      <c r="F799" s="82" t="s">
        <v>3521</v>
      </c>
      <c r="G799" s="82" t="s">
        <v>3523</v>
      </c>
      <c r="H799" s="82" t="s">
        <v>3522</v>
      </c>
      <c r="I799" s="84" t="str">
        <f t="shared" si="53"/>
        <v>Regard</v>
      </c>
      <c r="J799" s="177" t="str">
        <f t="shared" si="54"/>
        <v>Concentration</v>
      </c>
      <c r="K799" s="84" t="str">
        <f t="shared" si="55"/>
        <v>Individu</v>
      </c>
      <c r="L799" s="83" t="s">
        <v>1898</v>
      </c>
      <c r="M799" s="183">
        <v>73</v>
      </c>
    </row>
    <row r="800" spans="1:13" ht="18" customHeight="1" x14ac:dyDescent="0.15">
      <c r="A800" s="103" t="s">
        <v>733</v>
      </c>
      <c r="B800" s="85" t="s">
        <v>1133</v>
      </c>
      <c r="C800" s="81"/>
      <c r="D800" s="109">
        <v>30</v>
      </c>
      <c r="E800" s="82" t="s">
        <v>3068</v>
      </c>
      <c r="F800" s="82" t="s">
        <v>3069</v>
      </c>
      <c r="G800" s="82" t="s">
        <v>3071</v>
      </c>
      <c r="H800" s="82" t="s">
        <v>3070</v>
      </c>
      <c r="I800" s="84" t="str">
        <f t="shared" si="53"/>
        <v>Voix</v>
      </c>
      <c r="J800" s="177" t="str">
        <f t="shared" si="54"/>
        <v>Concentration</v>
      </c>
      <c r="K800" s="84" t="str">
        <f t="shared" si="55"/>
        <v>Individu</v>
      </c>
      <c r="L800" s="83" t="s">
        <v>1867</v>
      </c>
      <c r="M800" s="183">
        <v>126</v>
      </c>
    </row>
    <row r="801" spans="1:13" ht="18" customHeight="1" x14ac:dyDescent="0.15">
      <c r="A801" s="103" t="s">
        <v>733</v>
      </c>
      <c r="B801" s="85" t="s">
        <v>1133</v>
      </c>
      <c r="C801" s="81"/>
      <c r="D801" s="109">
        <v>30</v>
      </c>
      <c r="E801" s="82" t="s">
        <v>3072</v>
      </c>
      <c r="F801" s="82" t="s">
        <v>3073</v>
      </c>
      <c r="G801" s="82" t="s">
        <v>3071</v>
      </c>
      <c r="H801" s="82" t="s">
        <v>3070</v>
      </c>
      <c r="I801" s="84" t="str">
        <f t="shared" si="53"/>
        <v>Voix</v>
      </c>
      <c r="J801" s="177" t="str">
        <f t="shared" si="54"/>
        <v>Concentration</v>
      </c>
      <c r="K801" s="84" t="str">
        <f t="shared" si="55"/>
        <v>Individu</v>
      </c>
      <c r="L801" s="83" t="s">
        <v>1867</v>
      </c>
      <c r="M801" s="183">
        <v>126</v>
      </c>
    </row>
    <row r="802" spans="1:13" ht="18" customHeight="1" x14ac:dyDescent="0.15">
      <c r="A802" s="103" t="s">
        <v>733</v>
      </c>
      <c r="B802" s="85" t="s">
        <v>1133</v>
      </c>
      <c r="C802" s="81"/>
      <c r="D802" s="109">
        <v>35</v>
      </c>
      <c r="E802" s="82" t="s">
        <v>2474</v>
      </c>
      <c r="F802" s="82" t="s">
        <v>2475</v>
      </c>
      <c r="G802" s="82" t="s">
        <v>2476</v>
      </c>
      <c r="H802" s="82" t="s">
        <v>3711</v>
      </c>
      <c r="I802" s="84" t="str">
        <f t="shared" si="53"/>
        <v>Soi-même</v>
      </c>
      <c r="J802" s="177" t="str">
        <f t="shared" si="54"/>
        <v>Concentration</v>
      </c>
      <c r="K802" s="84" t="str">
        <f t="shared" si="55"/>
        <v>Individu</v>
      </c>
      <c r="L802" s="83" t="s">
        <v>2071</v>
      </c>
      <c r="M802" s="183">
        <v>33</v>
      </c>
    </row>
    <row r="803" spans="1:13" ht="24.75" customHeight="1" x14ac:dyDescent="0.15">
      <c r="A803" s="103" t="s">
        <v>733</v>
      </c>
      <c r="B803" s="85" t="s">
        <v>1133</v>
      </c>
      <c r="C803" s="81" t="s">
        <v>3712</v>
      </c>
      <c r="D803" s="109">
        <v>35</v>
      </c>
      <c r="E803" s="82" t="s">
        <v>2480</v>
      </c>
      <c r="F803" s="82" t="s">
        <v>2481</v>
      </c>
      <c r="G803" s="82" t="s">
        <v>2482</v>
      </c>
      <c r="H803" s="113" t="s">
        <v>3713</v>
      </c>
      <c r="I803" s="84" t="str">
        <f t="shared" si="53"/>
        <v>Lien mystique</v>
      </c>
      <c r="J803" s="177" t="str">
        <f t="shared" si="54"/>
        <v>Instant</v>
      </c>
      <c r="K803" s="84" t="str">
        <f t="shared" si="55"/>
        <v>Pièce</v>
      </c>
      <c r="L803" s="83" t="s">
        <v>2071</v>
      </c>
      <c r="M803" s="183">
        <v>44</v>
      </c>
    </row>
    <row r="804" spans="1:13" ht="18" customHeight="1" x14ac:dyDescent="0.15">
      <c r="A804" s="103" t="s">
        <v>733</v>
      </c>
      <c r="B804" s="85" t="s">
        <v>1133</v>
      </c>
      <c r="C804" s="80" t="s">
        <v>1130</v>
      </c>
      <c r="D804" s="109">
        <v>35</v>
      </c>
      <c r="E804" s="82" t="s">
        <v>2647</v>
      </c>
      <c r="F804" s="82" t="s">
        <v>2648</v>
      </c>
      <c r="G804" s="82" t="s">
        <v>2649</v>
      </c>
      <c r="H804" s="82" t="s">
        <v>3714</v>
      </c>
      <c r="I804" s="84" t="str">
        <f t="shared" si="53"/>
        <v>Soi-même</v>
      </c>
      <c r="J804" s="177" t="str">
        <f t="shared" si="54"/>
        <v>Année</v>
      </c>
      <c r="K804" s="84" t="str">
        <f t="shared" si="55"/>
        <v>Individu</v>
      </c>
      <c r="L804" s="83" t="s">
        <v>1915</v>
      </c>
      <c r="M804" s="183">
        <v>29</v>
      </c>
    </row>
    <row r="805" spans="1:13" ht="18" customHeight="1" x14ac:dyDescent="0.15">
      <c r="A805" s="103" t="s">
        <v>733</v>
      </c>
      <c r="B805" s="85" t="s">
        <v>1133</v>
      </c>
      <c r="C805" s="81"/>
      <c r="D805" s="109">
        <v>35</v>
      </c>
      <c r="E805" s="82" t="s">
        <v>3529</v>
      </c>
      <c r="F805" s="82" t="s">
        <v>3530</v>
      </c>
      <c r="G805" s="82" t="s">
        <v>3528</v>
      </c>
      <c r="H805" s="82"/>
      <c r="I805" s="84" t="str">
        <f t="shared" si="53"/>
        <v>Voix</v>
      </c>
      <c r="J805" s="177" t="str">
        <f>IF(IFERROR(SEARCH("A/C",$G805:$G805),FALSE),"A/C",IF(IFERROR(SEARCH("lune",$G805:$G805),FALSE),"Lune",IF(IFERROR(SEARCH("concentration",$G805:$G805),FALSE),"Concentration",IF(IFERROR(SEARCH("diamètre",$G805:$G805),FALSE),"Diamètre",IF(IFERROR(SEARCH("année",$G805:$G805),FALSE),"Année",IF(IFERROR(SEARCH("anneau",$G805:$G805),FALSE),"Anneau","Instant"))))))</f>
        <v>Anneau</v>
      </c>
      <c r="K805" s="84" t="s">
        <v>681</v>
      </c>
      <c r="L805" s="83" t="s">
        <v>1898</v>
      </c>
      <c r="M805" s="183">
        <v>140</v>
      </c>
    </row>
    <row r="806" spans="1:13" ht="24.75" customHeight="1" x14ac:dyDescent="0.15">
      <c r="A806" s="103" t="s">
        <v>733</v>
      </c>
      <c r="B806" s="85" t="s">
        <v>1133</v>
      </c>
      <c r="C806" s="81"/>
      <c r="D806" s="109">
        <v>35</v>
      </c>
      <c r="E806" s="82" t="s">
        <v>3077</v>
      </c>
      <c r="F806" s="82" t="s">
        <v>3079</v>
      </c>
      <c r="G806" s="82" t="s">
        <v>3078</v>
      </c>
      <c r="H806" s="82"/>
      <c r="I806" s="84" t="str">
        <f t="shared" si="53"/>
        <v>Regard</v>
      </c>
      <c r="J806" s="177" t="str">
        <f t="shared" si="54"/>
        <v>A/C</v>
      </c>
      <c r="K806" s="84" t="str">
        <f t="shared" ref="K806:K812" si="56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806" s="83" t="s">
        <v>1867</v>
      </c>
      <c r="M806" s="183">
        <v>30</v>
      </c>
    </row>
    <row r="807" spans="1:13" ht="18" customHeight="1" x14ac:dyDescent="0.15">
      <c r="A807" s="103" t="s">
        <v>733</v>
      </c>
      <c r="B807" s="85" t="s">
        <v>1133</v>
      </c>
      <c r="C807" s="81"/>
      <c r="D807" s="109">
        <v>40</v>
      </c>
      <c r="E807" s="82" t="s">
        <v>598</v>
      </c>
      <c r="F807" s="82" t="s">
        <v>599</v>
      </c>
      <c r="G807" s="82" t="s">
        <v>600</v>
      </c>
      <c r="H807" s="82"/>
      <c r="I807" s="84" t="str">
        <f t="shared" si="53"/>
        <v>Regard</v>
      </c>
      <c r="J807" s="177" t="str">
        <f t="shared" si="54"/>
        <v>A/C</v>
      </c>
      <c r="K807" s="84" t="str">
        <f t="shared" si="56"/>
        <v>Individu</v>
      </c>
      <c r="L807" s="83" t="s">
        <v>1633</v>
      </c>
      <c r="M807" s="183">
        <v>152</v>
      </c>
    </row>
    <row r="808" spans="1:13" ht="18" customHeight="1" x14ac:dyDescent="0.15">
      <c r="A808" s="103" t="s">
        <v>733</v>
      </c>
      <c r="B808" s="85" t="s">
        <v>1133</v>
      </c>
      <c r="C808" s="81"/>
      <c r="D808" s="109">
        <v>40</v>
      </c>
      <c r="E808" s="82" t="s">
        <v>601</v>
      </c>
      <c r="F808" s="82" t="s">
        <v>602</v>
      </c>
      <c r="G808" s="82" t="s">
        <v>603</v>
      </c>
      <c r="H808" s="113" t="s">
        <v>3715</v>
      </c>
      <c r="I808" s="84" t="str">
        <f t="shared" si="53"/>
        <v>Lien mystique</v>
      </c>
      <c r="J808" s="177" t="str">
        <f t="shared" si="54"/>
        <v>Concentration</v>
      </c>
      <c r="K808" s="84" t="str">
        <f t="shared" si="56"/>
        <v>Individu</v>
      </c>
      <c r="L808" s="83" t="s">
        <v>1633</v>
      </c>
      <c r="M808" s="183">
        <v>152</v>
      </c>
    </row>
    <row r="809" spans="1:13" ht="24.75" customHeight="1" x14ac:dyDescent="0.15">
      <c r="A809" s="103" t="s">
        <v>733</v>
      </c>
      <c r="B809" s="85" t="s">
        <v>1133</v>
      </c>
      <c r="C809" s="81"/>
      <c r="D809" s="109">
        <v>40</v>
      </c>
      <c r="E809" s="82" t="s">
        <v>604</v>
      </c>
      <c r="F809" s="82" t="s">
        <v>605</v>
      </c>
      <c r="G809" s="82" t="s">
        <v>606</v>
      </c>
      <c r="H809" s="113" t="s">
        <v>3716</v>
      </c>
      <c r="I809" s="84" t="str">
        <f t="shared" si="53"/>
        <v>Toucher</v>
      </c>
      <c r="J809" s="177" t="str">
        <f t="shared" si="54"/>
        <v>Année</v>
      </c>
      <c r="K809" s="84" t="str">
        <f t="shared" si="56"/>
        <v>Zone</v>
      </c>
      <c r="L809" s="83" t="s">
        <v>1633</v>
      </c>
      <c r="M809" s="183">
        <v>152</v>
      </c>
    </row>
    <row r="810" spans="1:13" ht="24.75" customHeight="1" x14ac:dyDescent="0.15">
      <c r="A810" s="103" t="s">
        <v>733</v>
      </c>
      <c r="B810" s="85" t="s">
        <v>1133</v>
      </c>
      <c r="C810" s="81"/>
      <c r="D810" s="109">
        <v>40</v>
      </c>
      <c r="E810" s="82" t="s">
        <v>3442</v>
      </c>
      <c r="F810" s="82" t="s">
        <v>3443</v>
      </c>
      <c r="G810" s="82" t="s">
        <v>603</v>
      </c>
      <c r="H810" s="82" t="s">
        <v>3441</v>
      </c>
      <c r="I810" s="84" t="str">
        <f t="shared" si="53"/>
        <v>Lien mystique</v>
      </c>
      <c r="J810" s="177" t="str">
        <f t="shared" si="54"/>
        <v>Concentration</v>
      </c>
      <c r="K810" s="84" t="str">
        <f t="shared" si="56"/>
        <v>Individu</v>
      </c>
      <c r="L810" s="83" t="s">
        <v>1887</v>
      </c>
      <c r="M810" s="183">
        <v>99</v>
      </c>
    </row>
    <row r="811" spans="1:13" ht="24.75" customHeight="1" x14ac:dyDescent="0.15">
      <c r="A811" s="103" t="s">
        <v>733</v>
      </c>
      <c r="B811" s="85" t="s">
        <v>1133</v>
      </c>
      <c r="C811" s="81"/>
      <c r="D811" s="109">
        <v>40</v>
      </c>
      <c r="E811" s="82" t="s">
        <v>3531</v>
      </c>
      <c r="F811" s="82" t="s">
        <v>3532</v>
      </c>
      <c r="G811" s="82" t="s">
        <v>3533</v>
      </c>
      <c r="H811" s="113"/>
      <c r="I811" s="84" t="str">
        <f t="shared" si="53"/>
        <v>Regard</v>
      </c>
      <c r="J811" s="177" t="str">
        <f t="shared" si="54"/>
        <v>Lune</v>
      </c>
      <c r="K811" s="84" t="str">
        <f t="shared" si="56"/>
        <v>Individu</v>
      </c>
      <c r="L811" s="83" t="s">
        <v>1898</v>
      </c>
      <c r="M811" s="183">
        <v>140</v>
      </c>
    </row>
    <row r="812" spans="1:13" ht="18" customHeight="1" x14ac:dyDescent="0.15">
      <c r="A812" s="103" t="s">
        <v>733</v>
      </c>
      <c r="B812" s="85" t="s">
        <v>1133</v>
      </c>
      <c r="C812" s="81"/>
      <c r="D812" s="109">
        <v>55</v>
      </c>
      <c r="E812" s="82" t="s">
        <v>607</v>
      </c>
      <c r="F812" s="82" t="s">
        <v>608</v>
      </c>
      <c r="G812" s="82" t="s">
        <v>609</v>
      </c>
      <c r="H812" s="113" t="s">
        <v>1681</v>
      </c>
      <c r="I812" s="84" t="str">
        <f t="shared" si="53"/>
        <v>Toucher</v>
      </c>
      <c r="J812" s="177" t="str">
        <f t="shared" si="54"/>
        <v>Année</v>
      </c>
      <c r="K812" s="84" t="str">
        <f t="shared" si="56"/>
        <v>Groupe</v>
      </c>
      <c r="L812" s="83" t="s">
        <v>1633</v>
      </c>
      <c r="M812" s="183">
        <v>152</v>
      </c>
    </row>
    <row r="813" spans="1:13" ht="18" customHeight="1" x14ac:dyDescent="0.15">
      <c r="A813" s="152"/>
      <c r="B813" s="131"/>
      <c r="C813" s="132"/>
      <c r="D813" s="133"/>
      <c r="E813" s="134"/>
      <c r="F813" s="134"/>
      <c r="G813" s="134"/>
      <c r="H813" s="137"/>
      <c r="I813" s="135"/>
      <c r="J813" s="179"/>
      <c r="K813" s="84"/>
      <c r="L813" s="83"/>
      <c r="M813" s="183"/>
    </row>
    <row r="814" spans="1:13" ht="18" customHeight="1" x14ac:dyDescent="0.15">
      <c r="A814" s="152"/>
      <c r="B814" s="131"/>
      <c r="C814" s="132"/>
      <c r="D814" s="133"/>
      <c r="E814" s="134"/>
      <c r="F814" s="134"/>
      <c r="G814" s="134"/>
      <c r="H814" s="137"/>
      <c r="I814" s="135"/>
      <c r="J814" s="179"/>
      <c r="K814" s="84"/>
      <c r="L814" s="83"/>
      <c r="M814" s="183"/>
    </row>
    <row r="815" spans="1:13" ht="18" customHeight="1" x14ac:dyDescent="0.15">
      <c r="A815" s="152"/>
      <c r="B815" s="131"/>
      <c r="C815" s="132"/>
      <c r="D815" s="133"/>
      <c r="E815" s="134"/>
      <c r="F815" s="134"/>
      <c r="G815" s="134"/>
      <c r="H815" s="137"/>
      <c r="I815" s="135"/>
      <c r="J815" s="179"/>
      <c r="K815" s="84"/>
      <c r="L815" s="83"/>
      <c r="M815" s="183"/>
    </row>
    <row r="816" spans="1:13" ht="18" customHeight="1" x14ac:dyDescent="0.15">
      <c r="A816" s="152"/>
      <c r="B816" s="131"/>
      <c r="C816" s="132"/>
      <c r="D816" s="133"/>
      <c r="E816" s="134"/>
      <c r="F816" s="134"/>
      <c r="G816" s="134"/>
      <c r="H816" s="137"/>
      <c r="I816" s="135"/>
      <c r="J816" s="179"/>
      <c r="K816" s="84"/>
      <c r="L816" s="83"/>
      <c r="M816" s="183"/>
    </row>
    <row r="817" spans="1:13" ht="18" customHeight="1" thickBot="1" x14ac:dyDescent="0.2">
      <c r="A817" s="258"/>
      <c r="B817" s="168"/>
      <c r="C817" s="169"/>
      <c r="D817" s="170"/>
      <c r="E817" s="171"/>
      <c r="F817" s="171"/>
      <c r="G817" s="171"/>
      <c r="H817" s="233"/>
      <c r="I817" s="173"/>
      <c r="J817" s="180"/>
      <c r="K817" s="173"/>
      <c r="L817" s="172"/>
      <c r="M817" s="185"/>
    </row>
    <row r="818" spans="1:13" ht="18" customHeight="1" thickBot="1" x14ac:dyDescent="0.2">
      <c r="A818" s="154"/>
      <c r="B818" s="155"/>
      <c r="C818" s="155"/>
      <c r="D818" s="156"/>
      <c r="E818" s="155"/>
      <c r="F818" s="158" t="s">
        <v>1933</v>
      </c>
      <c r="G818" s="155"/>
      <c r="H818" s="155"/>
      <c r="I818" s="157"/>
      <c r="J818" s="157"/>
      <c r="K818" s="157"/>
      <c r="L818" s="155"/>
      <c r="M818" s="206"/>
    </row>
    <row r="819" spans="1:13" ht="18" customHeight="1" x14ac:dyDescent="0.15">
      <c r="A819" s="153" t="s">
        <v>694</v>
      </c>
      <c r="B819" s="120" t="s">
        <v>1130</v>
      </c>
      <c r="C819" s="121"/>
      <c r="D819" s="122">
        <v>15</v>
      </c>
      <c r="E819" s="123" t="s">
        <v>3444</v>
      </c>
      <c r="F819" s="123" t="s">
        <v>3445</v>
      </c>
      <c r="G819" s="123" t="s">
        <v>3447</v>
      </c>
      <c r="H819" s="123" t="s">
        <v>3446</v>
      </c>
      <c r="I819" s="125" t="str">
        <f t="shared" si="53"/>
        <v>Toucher</v>
      </c>
      <c r="J819" s="178" t="str">
        <f t="shared" si="54"/>
        <v>Diamètre</v>
      </c>
      <c r="K819" s="125" t="str">
        <f t="shared" ref="K819:K846" si="57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819" s="124" t="s">
        <v>1887</v>
      </c>
      <c r="M819" s="182">
        <v>37</v>
      </c>
    </row>
    <row r="820" spans="1:13" ht="18" customHeight="1" x14ac:dyDescent="0.15">
      <c r="A820" s="106" t="s">
        <v>694</v>
      </c>
      <c r="B820" s="102" t="s">
        <v>1130</v>
      </c>
      <c r="C820" s="83"/>
      <c r="D820" s="110">
        <v>20</v>
      </c>
      <c r="E820" s="82" t="s">
        <v>610</v>
      </c>
      <c r="F820" s="82" t="s">
        <v>611</v>
      </c>
      <c r="G820" s="82" t="s">
        <v>996</v>
      </c>
      <c r="H820" s="82" t="s">
        <v>3</v>
      </c>
      <c r="I820" s="84" t="str">
        <f t="shared" si="53"/>
        <v>Toucher</v>
      </c>
      <c r="J820" s="177" t="str">
        <f t="shared" si="54"/>
        <v>Instant</v>
      </c>
      <c r="K820" s="84" t="str">
        <f t="shared" si="57"/>
        <v>Individu</v>
      </c>
      <c r="L820" s="83" t="s">
        <v>1633</v>
      </c>
      <c r="M820" s="183">
        <v>153</v>
      </c>
    </row>
    <row r="821" spans="1:13" ht="18" customHeight="1" x14ac:dyDescent="0.15">
      <c r="A821" s="105" t="s">
        <v>264</v>
      </c>
      <c r="B821" s="80" t="s">
        <v>1130</v>
      </c>
      <c r="C821" s="86" t="s">
        <v>3717</v>
      </c>
      <c r="D821" s="109">
        <v>20</v>
      </c>
      <c r="E821" s="82" t="s">
        <v>3233</v>
      </c>
      <c r="F821" s="82" t="s">
        <v>3231</v>
      </c>
      <c r="G821" s="82" t="s">
        <v>3232</v>
      </c>
      <c r="H821" s="82" t="s">
        <v>3718</v>
      </c>
      <c r="I821" s="84" t="str">
        <f t="shared" si="53"/>
        <v>Toucher</v>
      </c>
      <c r="J821" s="177" t="str">
        <f t="shared" si="54"/>
        <v>Instant</v>
      </c>
      <c r="K821" s="84" t="str">
        <f t="shared" si="57"/>
        <v>Individu</v>
      </c>
      <c r="L821" s="83" t="s">
        <v>1901</v>
      </c>
      <c r="M821" s="183">
        <v>108</v>
      </c>
    </row>
    <row r="822" spans="1:13" ht="18" customHeight="1" x14ac:dyDescent="0.15">
      <c r="A822" s="105" t="s">
        <v>694</v>
      </c>
      <c r="B822" s="80" t="s">
        <v>1130</v>
      </c>
      <c r="C822" s="81"/>
      <c r="D822" s="109">
        <v>25</v>
      </c>
      <c r="E822" s="82" t="s">
        <v>612</v>
      </c>
      <c r="F822" s="82" t="s">
        <v>613</v>
      </c>
      <c r="G822" s="82" t="s">
        <v>1297</v>
      </c>
      <c r="H822" s="82"/>
      <c r="I822" s="84" t="str">
        <f t="shared" si="53"/>
        <v>Voix</v>
      </c>
      <c r="J822" s="177" t="str">
        <f t="shared" si="54"/>
        <v>A/C</v>
      </c>
      <c r="K822" s="84" t="str">
        <f t="shared" si="57"/>
        <v>Individu</v>
      </c>
      <c r="L822" s="83" t="s">
        <v>1633</v>
      </c>
      <c r="M822" s="183">
        <v>153</v>
      </c>
    </row>
    <row r="823" spans="1:13" ht="18" customHeight="1" x14ac:dyDescent="0.15">
      <c r="A823" s="105" t="s">
        <v>694</v>
      </c>
      <c r="B823" s="80" t="s">
        <v>1130</v>
      </c>
      <c r="C823" s="81"/>
      <c r="D823" s="109">
        <v>25</v>
      </c>
      <c r="E823" s="82" t="s">
        <v>3080</v>
      </c>
      <c r="F823" s="82" t="s">
        <v>3081</v>
      </c>
      <c r="G823" s="82" t="s">
        <v>3082</v>
      </c>
      <c r="H823" s="82"/>
      <c r="I823" s="84" t="str">
        <f t="shared" si="53"/>
        <v>Toucher</v>
      </c>
      <c r="J823" s="177" t="str">
        <f t="shared" si="54"/>
        <v>Lune</v>
      </c>
      <c r="K823" s="84" t="str">
        <f t="shared" si="57"/>
        <v>Individu</v>
      </c>
      <c r="L823" s="83" t="s">
        <v>1867</v>
      </c>
      <c r="M823" s="183">
        <v>75</v>
      </c>
    </row>
    <row r="824" spans="1:13" ht="18" customHeight="1" x14ac:dyDescent="0.15">
      <c r="A824" s="105" t="s">
        <v>694</v>
      </c>
      <c r="B824" s="80" t="s">
        <v>1130</v>
      </c>
      <c r="C824" s="81" t="s">
        <v>91</v>
      </c>
      <c r="D824" s="109">
        <v>30</v>
      </c>
      <c r="E824" s="82" t="s">
        <v>3448</v>
      </c>
      <c r="F824" s="82" t="s">
        <v>3449</v>
      </c>
      <c r="G824" s="82" t="s">
        <v>3450</v>
      </c>
      <c r="H824" s="82" t="s">
        <v>3446</v>
      </c>
      <c r="I824" s="84" t="str">
        <f t="shared" si="53"/>
        <v>Toucher</v>
      </c>
      <c r="J824" s="177" t="str">
        <f t="shared" si="54"/>
        <v>A/C</v>
      </c>
      <c r="K824" s="84" t="str">
        <f t="shared" si="57"/>
        <v>Individu</v>
      </c>
      <c r="L824" s="83" t="s">
        <v>1887</v>
      </c>
      <c r="M824" s="183">
        <v>37</v>
      </c>
    </row>
    <row r="825" spans="1:13" ht="18" customHeight="1" x14ac:dyDescent="0.15">
      <c r="A825" s="105" t="s">
        <v>694</v>
      </c>
      <c r="B825" s="80" t="s">
        <v>1130</v>
      </c>
      <c r="C825" s="81"/>
      <c r="D825" s="109">
        <v>35</v>
      </c>
      <c r="E825" s="82" t="s">
        <v>614</v>
      </c>
      <c r="F825" s="82" t="s">
        <v>615</v>
      </c>
      <c r="G825" s="82" t="s">
        <v>3747</v>
      </c>
      <c r="H825" s="113" t="s">
        <v>3</v>
      </c>
      <c r="I825" s="84" t="str">
        <f t="shared" si="53"/>
        <v>Toucher</v>
      </c>
      <c r="J825" s="177" t="str">
        <f t="shared" si="54"/>
        <v>Instant</v>
      </c>
      <c r="K825" s="84" t="str">
        <f t="shared" si="57"/>
        <v>Individu</v>
      </c>
      <c r="L825" s="83" t="s">
        <v>1633</v>
      </c>
      <c r="M825" s="183">
        <v>153</v>
      </c>
    </row>
    <row r="826" spans="1:13" ht="18" customHeight="1" x14ac:dyDescent="0.15">
      <c r="A826" s="105" t="s">
        <v>264</v>
      </c>
      <c r="B826" s="80" t="s">
        <v>1130</v>
      </c>
      <c r="C826" s="81"/>
      <c r="D826" s="109">
        <v>35</v>
      </c>
      <c r="E826" s="82" t="s">
        <v>2548</v>
      </c>
      <c r="F826" s="82" t="s">
        <v>2549</v>
      </c>
      <c r="G826" s="82" t="s">
        <v>2550</v>
      </c>
      <c r="H826" s="113" t="s">
        <v>3</v>
      </c>
      <c r="I826" s="84" t="str">
        <f t="shared" si="53"/>
        <v>Toucher</v>
      </c>
      <c r="J826" s="177" t="str">
        <f t="shared" si="54"/>
        <v>Instant</v>
      </c>
      <c r="K826" s="84" t="str">
        <f t="shared" si="57"/>
        <v>Individu</v>
      </c>
      <c r="L826" s="83" t="s">
        <v>1437</v>
      </c>
      <c r="M826" s="183">
        <v>61</v>
      </c>
    </row>
    <row r="827" spans="1:13" ht="18" customHeight="1" x14ac:dyDescent="0.15">
      <c r="A827" s="105" t="s">
        <v>694</v>
      </c>
      <c r="B827" s="80" t="s">
        <v>1130</v>
      </c>
      <c r="C827" s="81"/>
      <c r="D827" s="109">
        <v>35</v>
      </c>
      <c r="E827" s="82" t="s">
        <v>3534</v>
      </c>
      <c r="F827" s="82" t="s">
        <v>3535</v>
      </c>
      <c r="G827" s="82" t="s">
        <v>3536</v>
      </c>
      <c r="H827" s="82"/>
      <c r="I827" s="84" t="str">
        <f t="shared" si="53"/>
        <v>Voix</v>
      </c>
      <c r="J827" s="177" t="str">
        <f t="shared" si="54"/>
        <v>A/C</v>
      </c>
      <c r="K827" s="84" t="str">
        <f t="shared" si="57"/>
        <v>Individu</v>
      </c>
      <c r="L827" s="83" t="s">
        <v>1898</v>
      </c>
      <c r="M827" s="183">
        <v>141</v>
      </c>
    </row>
    <row r="828" spans="1:13" ht="24.75" customHeight="1" x14ac:dyDescent="0.15">
      <c r="A828" s="105" t="s">
        <v>694</v>
      </c>
      <c r="B828" s="80" t="s">
        <v>1130</v>
      </c>
      <c r="C828" s="87" t="s">
        <v>1134</v>
      </c>
      <c r="D828" s="109">
        <v>35</v>
      </c>
      <c r="E828" s="82" t="s">
        <v>3234</v>
      </c>
      <c r="F828" s="82" t="s">
        <v>3235</v>
      </c>
      <c r="G828" s="82" t="s">
        <v>3237</v>
      </c>
      <c r="H828" s="113" t="s">
        <v>3</v>
      </c>
      <c r="I828" s="84" t="str">
        <f t="shared" si="53"/>
        <v>Toucher</v>
      </c>
      <c r="J828" s="177" t="str">
        <f t="shared" si="54"/>
        <v>Instant</v>
      </c>
      <c r="K828" s="84" t="str">
        <f t="shared" si="57"/>
        <v>Groupe</v>
      </c>
      <c r="L828" s="83" t="s">
        <v>1901</v>
      </c>
      <c r="M828" s="183">
        <v>52</v>
      </c>
    </row>
    <row r="829" spans="1:13" ht="18" customHeight="1" x14ac:dyDescent="0.15">
      <c r="A829" s="105" t="s">
        <v>694</v>
      </c>
      <c r="B829" s="80" t="s">
        <v>1130</v>
      </c>
      <c r="C829" s="87" t="s">
        <v>1134</v>
      </c>
      <c r="D829" s="109">
        <v>35</v>
      </c>
      <c r="E829" s="82" t="s">
        <v>3236</v>
      </c>
      <c r="F829" s="82" t="s">
        <v>3238</v>
      </c>
      <c r="G829" s="82" t="s">
        <v>3237</v>
      </c>
      <c r="H829" s="113" t="s">
        <v>3</v>
      </c>
      <c r="I829" s="84" t="str">
        <f t="shared" si="53"/>
        <v>Toucher</v>
      </c>
      <c r="J829" s="177" t="str">
        <f t="shared" si="54"/>
        <v>Instant</v>
      </c>
      <c r="K829" s="84" t="str">
        <f t="shared" si="57"/>
        <v>Groupe</v>
      </c>
      <c r="L829" s="83" t="s">
        <v>1901</v>
      </c>
      <c r="M829" s="183">
        <v>52</v>
      </c>
    </row>
    <row r="830" spans="1:13" ht="18" customHeight="1" x14ac:dyDescent="0.15">
      <c r="A830" s="105" t="s">
        <v>694</v>
      </c>
      <c r="B830" s="80" t="s">
        <v>1130</v>
      </c>
      <c r="C830" s="107" t="s">
        <v>695</v>
      </c>
      <c r="D830" s="109">
        <v>45</v>
      </c>
      <c r="E830" s="82" t="s">
        <v>2551</v>
      </c>
      <c r="F830" s="82" t="s">
        <v>2552</v>
      </c>
      <c r="G830" s="82" t="s">
        <v>2553</v>
      </c>
      <c r="H830" s="113" t="s">
        <v>3</v>
      </c>
      <c r="I830" s="84" t="str">
        <f t="shared" si="53"/>
        <v>Toucher</v>
      </c>
      <c r="J830" s="177" t="str">
        <f t="shared" si="54"/>
        <v>Instant</v>
      </c>
      <c r="K830" s="84" t="str">
        <f t="shared" si="57"/>
        <v>Groupe</v>
      </c>
      <c r="L830" s="83" t="s">
        <v>1437</v>
      </c>
      <c r="M830" s="183">
        <v>122</v>
      </c>
    </row>
    <row r="831" spans="1:13" ht="18" customHeight="1" x14ac:dyDescent="0.15">
      <c r="A831" s="105" t="s">
        <v>264</v>
      </c>
      <c r="B831" s="87" t="s">
        <v>1134</v>
      </c>
      <c r="C831" s="81"/>
      <c r="D831" s="109">
        <v>4</v>
      </c>
      <c r="E831" s="82" t="s">
        <v>616</v>
      </c>
      <c r="F831" s="82" t="s">
        <v>141</v>
      </c>
      <c r="G831" s="82" t="s">
        <v>142</v>
      </c>
      <c r="H831" s="82"/>
      <c r="I831" s="84" t="str">
        <f t="shared" ref="I831:I894" si="58">IF(IFERROR(SEARCH("toucher",$G831:$G831),FALSE),"Toucher",IF(IFERROR(SEARCH("regard",$G831:$G831),FALSE),"Regard",IF(IFERROR(SEARCH("voix",$G831:$G831),FALSE),"Voix",IF(IFERROR(SEARCH("lien",$G831:$G831),FALSE),"Lien mystique",IF(IFERROR(SEARCH("vue",$G831:$G831),FALSE),"Vue","Soi-même")))))</f>
        <v>Soi-même</v>
      </c>
      <c r="J831" s="177" t="str">
        <f t="shared" ref="J831:J894" si="59">IF(IFERROR(SEARCH("A/C",$G831:$G831),FALSE),"A/C",IF(IFERROR(SEARCH("lune",$G831:$G831),FALSE),"Lune",IF(IFERROR(SEARCH("concentration",$G831:$G831),FALSE),"Concentration",IF(IFERROR(SEARCH("diamètre",$G831:$G831),FALSE),"Diamètre",IF(IFERROR(SEARCH("année",$G831:$G831),FALSE),"Année",IF(IFERROR(SEARCH("anneau",$G831:$G831),FALSE),"Anneau","Instant"))))))</f>
        <v>Instant</v>
      </c>
      <c r="K831" s="84" t="str">
        <f t="shared" si="57"/>
        <v>Individu</v>
      </c>
      <c r="L831" s="83" t="s">
        <v>1633</v>
      </c>
      <c r="M831" s="183">
        <v>153</v>
      </c>
    </row>
    <row r="832" spans="1:13" ht="18" customHeight="1" x14ac:dyDescent="0.15">
      <c r="A832" s="105" t="s">
        <v>694</v>
      </c>
      <c r="B832" s="87" t="s">
        <v>1134</v>
      </c>
      <c r="C832" s="81"/>
      <c r="D832" s="109">
        <v>10</v>
      </c>
      <c r="E832" s="82" t="s">
        <v>617</v>
      </c>
      <c r="F832" s="82" t="s">
        <v>143</v>
      </c>
      <c r="G832" s="82" t="s">
        <v>1533</v>
      </c>
      <c r="H832" s="82"/>
      <c r="I832" s="84" t="str">
        <f t="shared" si="58"/>
        <v>Voix</v>
      </c>
      <c r="J832" s="177" t="str">
        <f t="shared" si="59"/>
        <v>Instant</v>
      </c>
      <c r="K832" s="84" t="str">
        <f t="shared" si="57"/>
        <v>Individu</v>
      </c>
      <c r="L832" s="83" t="s">
        <v>1633</v>
      </c>
      <c r="M832" s="183">
        <v>153</v>
      </c>
    </row>
    <row r="833" spans="1:13" ht="18" customHeight="1" x14ac:dyDescent="0.15">
      <c r="A833" s="105" t="s">
        <v>694</v>
      </c>
      <c r="B833" s="87" t="s">
        <v>1134</v>
      </c>
      <c r="C833" s="81"/>
      <c r="D833" s="109">
        <v>15</v>
      </c>
      <c r="E833" s="82" t="s">
        <v>618</v>
      </c>
      <c r="F833" s="82" t="s">
        <v>144</v>
      </c>
      <c r="G833" s="82" t="s">
        <v>145</v>
      </c>
      <c r="H833" s="82"/>
      <c r="I833" s="84" t="str">
        <f t="shared" si="58"/>
        <v>Soi-même</v>
      </c>
      <c r="J833" s="177" t="str">
        <f t="shared" si="59"/>
        <v>Concentration</v>
      </c>
      <c r="K833" s="84" t="str">
        <f t="shared" si="57"/>
        <v>Individu</v>
      </c>
      <c r="L833" s="83" t="s">
        <v>1633</v>
      </c>
      <c r="M833" s="183">
        <v>153</v>
      </c>
    </row>
    <row r="834" spans="1:13" ht="18" customHeight="1" x14ac:dyDescent="0.15">
      <c r="A834" s="105" t="s">
        <v>694</v>
      </c>
      <c r="B834" s="87" t="s">
        <v>1134</v>
      </c>
      <c r="C834" s="81"/>
      <c r="D834" s="109">
        <v>15</v>
      </c>
      <c r="E834" s="82" t="s">
        <v>3537</v>
      </c>
      <c r="F834" s="82" t="s">
        <v>3538</v>
      </c>
      <c r="G834" s="82" t="s">
        <v>3539</v>
      </c>
      <c r="H834" s="82" t="s">
        <v>2388</v>
      </c>
      <c r="I834" s="84" t="str">
        <f t="shared" si="58"/>
        <v>Lien mystique</v>
      </c>
      <c r="J834" s="177" t="str">
        <f t="shared" si="59"/>
        <v>Concentration</v>
      </c>
      <c r="K834" s="84" t="str">
        <f t="shared" si="57"/>
        <v>Individu</v>
      </c>
      <c r="L834" s="83" t="s">
        <v>1898</v>
      </c>
      <c r="M834" s="183">
        <v>102</v>
      </c>
    </row>
    <row r="835" spans="1:13" ht="18" customHeight="1" x14ac:dyDescent="0.15">
      <c r="A835" s="105" t="s">
        <v>694</v>
      </c>
      <c r="B835" s="87" t="s">
        <v>1134</v>
      </c>
      <c r="C835" s="81"/>
      <c r="D835" s="109">
        <v>20</v>
      </c>
      <c r="E835" s="82" t="s">
        <v>619</v>
      </c>
      <c r="F835" s="82" t="s">
        <v>146</v>
      </c>
      <c r="G835" s="82" t="s">
        <v>147</v>
      </c>
      <c r="H835" s="82"/>
      <c r="I835" s="84" t="str">
        <f t="shared" si="58"/>
        <v>Soi-même</v>
      </c>
      <c r="J835" s="177" t="str">
        <f t="shared" si="59"/>
        <v>Concentration</v>
      </c>
      <c r="K835" s="84" t="str">
        <f t="shared" si="57"/>
        <v>Individu</v>
      </c>
      <c r="L835" s="83" t="s">
        <v>1633</v>
      </c>
      <c r="M835" s="183">
        <v>153</v>
      </c>
    </row>
    <row r="836" spans="1:13" ht="18" customHeight="1" x14ac:dyDescent="0.15">
      <c r="A836" s="105" t="s">
        <v>264</v>
      </c>
      <c r="B836" s="87" t="s">
        <v>1134</v>
      </c>
      <c r="C836" s="81"/>
      <c r="D836" s="109">
        <v>25</v>
      </c>
      <c r="E836" s="82" t="s">
        <v>620</v>
      </c>
      <c r="F836" s="82" t="s">
        <v>148</v>
      </c>
      <c r="G836" s="82" t="s">
        <v>150</v>
      </c>
      <c r="H836" s="82" t="s">
        <v>149</v>
      </c>
      <c r="I836" s="84" t="str">
        <f t="shared" si="58"/>
        <v>Soi-même</v>
      </c>
      <c r="J836" s="177" t="str">
        <f t="shared" si="59"/>
        <v>Concentration</v>
      </c>
      <c r="K836" s="84" t="str">
        <f t="shared" si="57"/>
        <v>Individu</v>
      </c>
      <c r="L836" s="83" t="s">
        <v>1633</v>
      </c>
      <c r="M836" s="183">
        <v>153</v>
      </c>
    </row>
    <row r="837" spans="1:13" ht="18" customHeight="1" x14ac:dyDescent="0.15">
      <c r="A837" s="105" t="s">
        <v>694</v>
      </c>
      <c r="B837" s="87" t="s">
        <v>1134</v>
      </c>
      <c r="C837" s="81" t="s">
        <v>3083</v>
      </c>
      <c r="D837" s="109">
        <v>25</v>
      </c>
      <c r="E837" s="82" t="s">
        <v>3084</v>
      </c>
      <c r="F837" s="82" t="s">
        <v>3085</v>
      </c>
      <c r="G837" s="82" t="s">
        <v>3086</v>
      </c>
      <c r="H837" s="82" t="s">
        <v>3087</v>
      </c>
      <c r="I837" s="84" t="str">
        <f t="shared" si="58"/>
        <v>Toucher</v>
      </c>
      <c r="J837" s="177" t="str">
        <f t="shared" si="59"/>
        <v>Instant</v>
      </c>
      <c r="K837" s="84" t="str">
        <f t="shared" si="57"/>
        <v>Individu</v>
      </c>
      <c r="L837" s="83" t="s">
        <v>1867</v>
      </c>
      <c r="M837" s="183">
        <v>141</v>
      </c>
    </row>
    <row r="838" spans="1:13" ht="18" customHeight="1" x14ac:dyDescent="0.15">
      <c r="A838" s="105" t="s">
        <v>694</v>
      </c>
      <c r="B838" s="87" t="s">
        <v>1134</v>
      </c>
      <c r="C838" s="81"/>
      <c r="D838" s="109">
        <v>30</v>
      </c>
      <c r="E838" s="82" t="s">
        <v>621</v>
      </c>
      <c r="F838" s="82" t="s">
        <v>151</v>
      </c>
      <c r="G838" s="82" t="s">
        <v>152</v>
      </c>
      <c r="H838" s="82"/>
      <c r="I838" s="84" t="str">
        <f t="shared" si="58"/>
        <v>Toucher</v>
      </c>
      <c r="J838" s="177" t="str">
        <f t="shared" si="59"/>
        <v>Concentration</v>
      </c>
      <c r="K838" s="84" t="str">
        <f t="shared" si="57"/>
        <v>Individu</v>
      </c>
      <c r="L838" s="83" t="s">
        <v>1633</v>
      </c>
      <c r="M838" s="183">
        <v>153</v>
      </c>
    </row>
    <row r="839" spans="1:13" ht="24.75" customHeight="1" x14ac:dyDescent="0.15">
      <c r="A839" s="105" t="s">
        <v>694</v>
      </c>
      <c r="B839" s="87" t="s">
        <v>1134</v>
      </c>
      <c r="C839" s="81"/>
      <c r="D839" s="109">
        <v>30</v>
      </c>
      <c r="E839" s="82" t="s">
        <v>622</v>
      </c>
      <c r="F839" s="82" t="s">
        <v>153</v>
      </c>
      <c r="G839" s="82" t="s">
        <v>154</v>
      </c>
      <c r="H839" s="82"/>
      <c r="I839" s="84" t="str">
        <f t="shared" si="58"/>
        <v>Toucher</v>
      </c>
      <c r="J839" s="177" t="str">
        <f t="shared" si="59"/>
        <v>Concentration</v>
      </c>
      <c r="K839" s="84" t="str">
        <f t="shared" si="57"/>
        <v>Part</v>
      </c>
      <c r="L839" s="83" t="s">
        <v>1633</v>
      </c>
      <c r="M839" s="183">
        <v>154</v>
      </c>
    </row>
    <row r="840" spans="1:13" ht="18" customHeight="1" x14ac:dyDescent="0.15">
      <c r="A840" s="105" t="s">
        <v>694</v>
      </c>
      <c r="B840" s="87" t="s">
        <v>1134</v>
      </c>
      <c r="C840" s="81"/>
      <c r="D840" s="109">
        <v>35</v>
      </c>
      <c r="E840" s="82" t="s">
        <v>3540</v>
      </c>
      <c r="F840" s="82" t="s">
        <v>3541</v>
      </c>
      <c r="G840" s="82" t="s">
        <v>3542</v>
      </c>
      <c r="H840" s="82"/>
      <c r="I840" s="84" t="str">
        <f t="shared" si="58"/>
        <v>Toucher</v>
      </c>
      <c r="J840" s="177" t="str">
        <f t="shared" si="59"/>
        <v>Concentration</v>
      </c>
      <c r="K840" s="84" t="str">
        <f t="shared" si="57"/>
        <v>Individu</v>
      </c>
      <c r="L840" s="83" t="s">
        <v>1898</v>
      </c>
      <c r="M840" s="183">
        <v>141</v>
      </c>
    </row>
    <row r="841" spans="1:13" ht="18" customHeight="1" x14ac:dyDescent="0.15">
      <c r="A841" s="105" t="s">
        <v>264</v>
      </c>
      <c r="B841" s="87" t="s">
        <v>1134</v>
      </c>
      <c r="C841" s="81"/>
      <c r="D841" s="109">
        <v>45</v>
      </c>
      <c r="E841" s="82" t="s">
        <v>3552</v>
      </c>
      <c r="F841" s="82" t="s">
        <v>3543</v>
      </c>
      <c r="G841" s="82" t="s">
        <v>3544</v>
      </c>
      <c r="H841" s="82"/>
      <c r="I841" s="84" t="str">
        <f t="shared" si="58"/>
        <v>Toucher</v>
      </c>
      <c r="J841" s="177" t="str">
        <f t="shared" si="59"/>
        <v>A/C</v>
      </c>
      <c r="K841" s="84" t="str">
        <f t="shared" si="57"/>
        <v>Individu</v>
      </c>
      <c r="L841" s="83" t="s">
        <v>1898</v>
      </c>
      <c r="M841" s="183">
        <v>74</v>
      </c>
    </row>
    <row r="842" spans="1:13" ht="18" customHeight="1" x14ac:dyDescent="0.15">
      <c r="A842" s="105" t="s">
        <v>694</v>
      </c>
      <c r="B842" s="87" t="s">
        <v>1134</v>
      </c>
      <c r="C842" s="80" t="s">
        <v>1130</v>
      </c>
      <c r="D842" s="109">
        <v>50</v>
      </c>
      <c r="E842" s="82" t="s">
        <v>3545</v>
      </c>
      <c r="F842" s="82" t="s">
        <v>3546</v>
      </c>
      <c r="G842" s="82" t="s">
        <v>3548</v>
      </c>
      <c r="H842" s="82" t="s">
        <v>3547</v>
      </c>
      <c r="I842" s="84" t="str">
        <f t="shared" si="58"/>
        <v>Toucher</v>
      </c>
      <c r="J842" s="177" t="str">
        <f t="shared" si="59"/>
        <v>A/C</v>
      </c>
      <c r="K842" s="84" t="str">
        <f t="shared" si="57"/>
        <v>Individu</v>
      </c>
      <c r="L842" s="83" t="s">
        <v>1898</v>
      </c>
      <c r="M842" s="183">
        <v>74</v>
      </c>
    </row>
    <row r="843" spans="1:13" ht="24.75" customHeight="1" thickBot="1" x14ac:dyDescent="0.2">
      <c r="A843" s="261" t="s">
        <v>694</v>
      </c>
      <c r="B843" s="209" t="s">
        <v>1134</v>
      </c>
      <c r="C843" s="169"/>
      <c r="D843" s="170">
        <v>50</v>
      </c>
      <c r="E843" s="171" t="s">
        <v>3551</v>
      </c>
      <c r="F843" s="171" t="s">
        <v>3549</v>
      </c>
      <c r="G843" s="171" t="s">
        <v>3550</v>
      </c>
      <c r="H843" s="171"/>
      <c r="I843" s="173" t="str">
        <f t="shared" si="58"/>
        <v>Toucher</v>
      </c>
      <c r="J843" s="180" t="str">
        <f t="shared" si="59"/>
        <v>A/C</v>
      </c>
      <c r="K843" s="173" t="str">
        <f t="shared" si="57"/>
        <v>Individu</v>
      </c>
      <c r="L843" s="172" t="s">
        <v>1898</v>
      </c>
      <c r="M843" s="185">
        <v>74</v>
      </c>
    </row>
    <row r="844" spans="1:13" ht="18" customHeight="1" x14ac:dyDescent="0.15">
      <c r="A844" s="262" t="s">
        <v>694</v>
      </c>
      <c r="B844" s="211" t="s">
        <v>1134</v>
      </c>
      <c r="C844" s="255" t="s">
        <v>1130</v>
      </c>
      <c r="D844" s="213">
        <v>60</v>
      </c>
      <c r="E844" s="214" t="s">
        <v>3553</v>
      </c>
      <c r="F844" s="214" t="s">
        <v>3554</v>
      </c>
      <c r="G844" s="214" t="s">
        <v>3555</v>
      </c>
      <c r="H844" s="263" t="s">
        <v>3</v>
      </c>
      <c r="I844" s="215" t="str">
        <f t="shared" si="58"/>
        <v>Toucher</v>
      </c>
      <c r="J844" s="216" t="str">
        <f t="shared" si="59"/>
        <v>A/C</v>
      </c>
      <c r="K844" s="215" t="str">
        <f t="shared" si="57"/>
        <v>Individu</v>
      </c>
      <c r="L844" s="217" t="s">
        <v>1898</v>
      </c>
      <c r="M844" s="218">
        <v>74</v>
      </c>
    </row>
    <row r="845" spans="1:13" ht="18" customHeight="1" x14ac:dyDescent="0.15">
      <c r="A845" s="105" t="s">
        <v>694</v>
      </c>
      <c r="B845" s="86" t="s">
        <v>1132</v>
      </c>
      <c r="C845" s="85" t="s">
        <v>26</v>
      </c>
      <c r="D845" s="109">
        <v>10</v>
      </c>
      <c r="E845" s="82" t="s">
        <v>623</v>
      </c>
      <c r="F845" s="82" t="s">
        <v>155</v>
      </c>
      <c r="G845" s="82" t="s">
        <v>1322</v>
      </c>
      <c r="H845" s="82"/>
      <c r="I845" s="84" t="str">
        <f t="shared" si="58"/>
        <v>Voix</v>
      </c>
      <c r="J845" s="177" t="str">
        <f t="shared" si="59"/>
        <v>Instant</v>
      </c>
      <c r="K845" s="84" t="str">
        <f t="shared" si="57"/>
        <v>Individu</v>
      </c>
      <c r="L845" s="83" t="s">
        <v>1633</v>
      </c>
      <c r="M845" s="183">
        <v>154</v>
      </c>
    </row>
    <row r="846" spans="1:13" ht="18" customHeight="1" x14ac:dyDescent="0.15">
      <c r="A846" s="105" t="s">
        <v>264</v>
      </c>
      <c r="B846" s="86" t="s">
        <v>1132</v>
      </c>
      <c r="C846" s="81"/>
      <c r="D846" s="109">
        <v>10</v>
      </c>
      <c r="E846" s="82" t="s">
        <v>624</v>
      </c>
      <c r="F846" s="82" t="s">
        <v>156</v>
      </c>
      <c r="G846" s="82" t="s">
        <v>1319</v>
      </c>
      <c r="H846" s="82"/>
      <c r="I846" s="84" t="str">
        <f t="shared" si="58"/>
        <v>Toucher</v>
      </c>
      <c r="J846" s="177" t="str">
        <f t="shared" si="59"/>
        <v>A/C</v>
      </c>
      <c r="K846" s="84" t="str">
        <f t="shared" si="57"/>
        <v>Individu</v>
      </c>
      <c r="L846" s="83" t="s">
        <v>1633</v>
      </c>
      <c r="M846" s="183">
        <v>154</v>
      </c>
    </row>
    <row r="847" spans="1:13" ht="18" customHeight="1" x14ac:dyDescent="0.15">
      <c r="A847" s="105" t="s">
        <v>694</v>
      </c>
      <c r="B847" s="86" t="s">
        <v>1132</v>
      </c>
      <c r="C847" s="81"/>
      <c r="D847" s="109">
        <v>10</v>
      </c>
      <c r="E847" s="82" t="s">
        <v>3556</v>
      </c>
      <c r="F847" s="82" t="s">
        <v>3557</v>
      </c>
      <c r="G847" s="82" t="s">
        <v>2513</v>
      </c>
      <c r="H847" s="82"/>
      <c r="I847" s="84" t="str">
        <f t="shared" si="58"/>
        <v>Toucher</v>
      </c>
      <c r="J847" s="177" t="str">
        <f t="shared" si="59"/>
        <v>Anneau</v>
      </c>
      <c r="K847" s="84" t="s">
        <v>681</v>
      </c>
      <c r="L847" s="83" t="s">
        <v>1898</v>
      </c>
      <c r="M847" s="183">
        <v>141</v>
      </c>
    </row>
    <row r="848" spans="1:13" ht="18" customHeight="1" x14ac:dyDescent="0.15">
      <c r="A848" s="105" t="s">
        <v>694</v>
      </c>
      <c r="B848" s="86" t="s">
        <v>1132</v>
      </c>
      <c r="C848" s="81"/>
      <c r="D848" s="109">
        <v>10</v>
      </c>
      <c r="E848" s="82" t="s">
        <v>3088</v>
      </c>
      <c r="F848" s="82" t="s">
        <v>3091</v>
      </c>
      <c r="G848" s="82" t="s">
        <v>3090</v>
      </c>
      <c r="H848" s="82" t="s">
        <v>3089</v>
      </c>
      <c r="I848" s="84" t="str">
        <f t="shared" si="58"/>
        <v>Voix</v>
      </c>
      <c r="J848" s="177" t="str">
        <f t="shared" si="59"/>
        <v>Diamètre</v>
      </c>
      <c r="K848" s="84" t="str">
        <f t="shared" ref="K848:K892" si="60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848" s="83" t="s">
        <v>1867</v>
      </c>
      <c r="M848" s="183">
        <v>50</v>
      </c>
    </row>
    <row r="849" spans="1:13" ht="24.75" customHeight="1" x14ac:dyDescent="0.15">
      <c r="A849" s="105" t="s">
        <v>694</v>
      </c>
      <c r="B849" s="86" t="s">
        <v>1132</v>
      </c>
      <c r="C849" s="81"/>
      <c r="D849" s="109">
        <v>15</v>
      </c>
      <c r="E849" s="82" t="s">
        <v>625</v>
      </c>
      <c r="F849" s="82" t="s">
        <v>157</v>
      </c>
      <c r="G849" s="82" t="s">
        <v>1325</v>
      </c>
      <c r="H849" s="82"/>
      <c r="I849" s="84" t="str">
        <f t="shared" si="58"/>
        <v>Toucher</v>
      </c>
      <c r="J849" s="177" t="str">
        <f t="shared" si="59"/>
        <v>A/C</v>
      </c>
      <c r="K849" s="84" t="str">
        <f t="shared" si="60"/>
        <v>Individu</v>
      </c>
      <c r="L849" s="83" t="s">
        <v>1633</v>
      </c>
      <c r="M849" s="183">
        <v>154</v>
      </c>
    </row>
    <row r="850" spans="1:13" ht="18" customHeight="1" x14ac:dyDescent="0.15">
      <c r="A850" s="105" t="s">
        <v>694</v>
      </c>
      <c r="B850" s="86" t="s">
        <v>1132</v>
      </c>
      <c r="C850" s="81"/>
      <c r="D850" s="109">
        <v>15</v>
      </c>
      <c r="E850" s="82" t="s">
        <v>626</v>
      </c>
      <c r="F850" s="82" t="s">
        <v>158</v>
      </c>
      <c r="G850" s="82" t="s">
        <v>1589</v>
      </c>
      <c r="H850" s="82"/>
      <c r="I850" s="84" t="str">
        <f t="shared" si="58"/>
        <v>Toucher</v>
      </c>
      <c r="J850" s="177" t="str">
        <f t="shared" si="59"/>
        <v>A/C</v>
      </c>
      <c r="K850" s="84" t="str">
        <f t="shared" si="60"/>
        <v>Part</v>
      </c>
      <c r="L850" s="83" t="s">
        <v>1633</v>
      </c>
      <c r="M850" s="183">
        <v>154</v>
      </c>
    </row>
    <row r="851" spans="1:13" ht="18" customHeight="1" x14ac:dyDescent="0.15">
      <c r="A851" s="105" t="s">
        <v>264</v>
      </c>
      <c r="B851" s="86" t="s">
        <v>1132</v>
      </c>
      <c r="C851" s="81"/>
      <c r="D851" s="109">
        <v>15</v>
      </c>
      <c r="E851" s="82" t="s">
        <v>3092</v>
      </c>
      <c r="F851" s="82" t="s">
        <v>3094</v>
      </c>
      <c r="G851" s="82" t="s">
        <v>3095</v>
      </c>
      <c r="H851" s="82" t="s">
        <v>3093</v>
      </c>
      <c r="I851" s="84" t="str">
        <f t="shared" si="58"/>
        <v>Toucher</v>
      </c>
      <c r="J851" s="177" t="str">
        <f t="shared" si="59"/>
        <v>Lune</v>
      </c>
      <c r="K851" s="84" t="str">
        <f t="shared" si="60"/>
        <v>Part</v>
      </c>
      <c r="L851" s="83" t="s">
        <v>1867</v>
      </c>
      <c r="M851" s="183">
        <v>31</v>
      </c>
    </row>
    <row r="852" spans="1:13" ht="18" customHeight="1" x14ac:dyDescent="0.15">
      <c r="A852" s="105" t="s">
        <v>694</v>
      </c>
      <c r="B852" s="86" t="s">
        <v>1132</v>
      </c>
      <c r="C852" s="81" t="s">
        <v>691</v>
      </c>
      <c r="D852" s="109">
        <v>15</v>
      </c>
      <c r="E852" s="82" t="s">
        <v>3239</v>
      </c>
      <c r="F852" s="82" t="s">
        <v>3240</v>
      </c>
      <c r="G852" s="82" t="s">
        <v>3241</v>
      </c>
      <c r="H852" s="82"/>
      <c r="I852" s="84" t="str">
        <f t="shared" si="58"/>
        <v>Soi-même</v>
      </c>
      <c r="J852" s="177" t="str">
        <f t="shared" si="59"/>
        <v>Concentration</v>
      </c>
      <c r="K852" s="84" t="str">
        <f t="shared" si="60"/>
        <v>Part</v>
      </c>
      <c r="L852" s="83" t="s">
        <v>1901</v>
      </c>
      <c r="M852" s="183">
        <v>116</v>
      </c>
    </row>
    <row r="853" spans="1:13" ht="18" customHeight="1" x14ac:dyDescent="0.15">
      <c r="A853" s="105" t="s">
        <v>694</v>
      </c>
      <c r="B853" s="86" t="s">
        <v>1132</v>
      </c>
      <c r="C853" s="81"/>
      <c r="D853" s="109">
        <v>20</v>
      </c>
      <c r="E853" s="82" t="s">
        <v>627</v>
      </c>
      <c r="F853" s="82" t="s">
        <v>159</v>
      </c>
      <c r="G853" s="82" t="s">
        <v>160</v>
      </c>
      <c r="H853" s="82"/>
      <c r="I853" s="84" t="str">
        <f t="shared" si="58"/>
        <v>Toucher</v>
      </c>
      <c r="J853" s="177" t="str">
        <f t="shared" si="59"/>
        <v>A/C</v>
      </c>
      <c r="K853" s="84" t="str">
        <f t="shared" si="60"/>
        <v>Individu</v>
      </c>
      <c r="L853" s="83" t="s">
        <v>1633</v>
      </c>
      <c r="M853" s="183">
        <v>154</v>
      </c>
    </row>
    <row r="854" spans="1:13" ht="18" customHeight="1" x14ac:dyDescent="0.15">
      <c r="A854" s="105" t="s">
        <v>694</v>
      </c>
      <c r="B854" s="86" t="s">
        <v>1132</v>
      </c>
      <c r="C854" s="81"/>
      <c r="D854" s="109">
        <v>20</v>
      </c>
      <c r="E854" s="82" t="s">
        <v>628</v>
      </c>
      <c r="F854" s="82" t="s">
        <v>161</v>
      </c>
      <c r="G854" s="82" t="s">
        <v>162</v>
      </c>
      <c r="H854" s="82"/>
      <c r="I854" s="84" t="str">
        <f t="shared" si="58"/>
        <v>Toucher</v>
      </c>
      <c r="J854" s="177" t="str">
        <f t="shared" si="59"/>
        <v>A/C</v>
      </c>
      <c r="K854" s="84" t="str">
        <f t="shared" si="60"/>
        <v>Part</v>
      </c>
      <c r="L854" s="83" t="s">
        <v>1633</v>
      </c>
      <c r="M854" s="183">
        <v>154</v>
      </c>
    </row>
    <row r="855" spans="1:13" ht="18" customHeight="1" x14ac:dyDescent="0.15">
      <c r="A855" s="105" t="s">
        <v>694</v>
      </c>
      <c r="B855" s="86" t="s">
        <v>1132</v>
      </c>
      <c r="C855" s="81"/>
      <c r="D855" s="109">
        <v>20</v>
      </c>
      <c r="E855" s="82" t="s">
        <v>2561</v>
      </c>
      <c r="F855" s="82" t="s">
        <v>2562</v>
      </c>
      <c r="G855" s="82" t="s">
        <v>2563</v>
      </c>
      <c r="H855" s="82"/>
      <c r="I855" s="84" t="str">
        <f t="shared" si="58"/>
        <v>Voix</v>
      </c>
      <c r="J855" s="177" t="str">
        <f t="shared" si="59"/>
        <v>Diamètre</v>
      </c>
      <c r="K855" s="84" t="str">
        <f t="shared" si="60"/>
        <v>Individu</v>
      </c>
      <c r="L855" s="83" t="s">
        <v>1437</v>
      </c>
      <c r="M855" s="183">
        <v>97</v>
      </c>
    </row>
    <row r="856" spans="1:13" ht="18" customHeight="1" x14ac:dyDescent="0.15">
      <c r="A856" s="105" t="s">
        <v>264</v>
      </c>
      <c r="B856" s="86" t="s">
        <v>1132</v>
      </c>
      <c r="C856" s="81"/>
      <c r="D856" s="109">
        <v>20</v>
      </c>
      <c r="E856" s="82" t="s">
        <v>3096</v>
      </c>
      <c r="F856" s="82" t="s">
        <v>3097</v>
      </c>
      <c r="G856" s="82" t="s">
        <v>3098</v>
      </c>
      <c r="H856" s="82"/>
      <c r="I856" s="84" t="str">
        <f t="shared" si="58"/>
        <v>Voix</v>
      </c>
      <c r="J856" s="177" t="str">
        <f t="shared" si="59"/>
        <v>Diamètre</v>
      </c>
      <c r="K856" s="84" t="str">
        <f t="shared" si="60"/>
        <v>Individu</v>
      </c>
      <c r="L856" s="83" t="s">
        <v>1867</v>
      </c>
      <c r="M856" s="183">
        <v>31</v>
      </c>
    </row>
    <row r="857" spans="1:13" ht="18" customHeight="1" x14ac:dyDescent="0.15">
      <c r="A857" s="105" t="s">
        <v>694</v>
      </c>
      <c r="B857" s="86" t="s">
        <v>1132</v>
      </c>
      <c r="C857" s="81"/>
      <c r="D857" s="109">
        <v>20</v>
      </c>
      <c r="E857" s="82" t="s">
        <v>3588</v>
      </c>
      <c r="F857" s="82" t="s">
        <v>3589</v>
      </c>
      <c r="G857" s="82" t="s">
        <v>3590</v>
      </c>
      <c r="H857" s="82"/>
      <c r="I857" s="84" t="str">
        <f t="shared" si="58"/>
        <v>Toucher</v>
      </c>
      <c r="J857" s="177" t="str">
        <f t="shared" si="59"/>
        <v>A/C</v>
      </c>
      <c r="K857" s="84" t="str">
        <f t="shared" si="60"/>
        <v>Individu</v>
      </c>
      <c r="L857" s="83" t="s">
        <v>1983</v>
      </c>
      <c r="M857" s="183">
        <v>12</v>
      </c>
    </row>
    <row r="858" spans="1:13" ht="18" customHeight="1" x14ac:dyDescent="0.15">
      <c r="A858" s="105" t="s">
        <v>694</v>
      </c>
      <c r="B858" s="86" t="s">
        <v>1132</v>
      </c>
      <c r="C858" s="81"/>
      <c r="D858" s="109">
        <v>25</v>
      </c>
      <c r="E858" s="82" t="s">
        <v>3451</v>
      </c>
      <c r="F858" s="82" t="s">
        <v>3452</v>
      </c>
      <c r="G858" s="82" t="s">
        <v>3454</v>
      </c>
      <c r="H858" s="82" t="s">
        <v>3453</v>
      </c>
      <c r="I858" s="84" t="str">
        <f t="shared" si="58"/>
        <v>Toucher</v>
      </c>
      <c r="J858" s="177" t="str">
        <f t="shared" si="59"/>
        <v>A/C</v>
      </c>
      <c r="K858" s="84" t="str">
        <f t="shared" si="60"/>
        <v>Individu</v>
      </c>
      <c r="L858" s="83" t="s">
        <v>1887</v>
      </c>
      <c r="M858" s="183">
        <v>37</v>
      </c>
    </row>
    <row r="859" spans="1:13" ht="24.75" customHeight="1" x14ac:dyDescent="0.15">
      <c r="A859" s="105" t="s">
        <v>694</v>
      </c>
      <c r="B859" s="86" t="s">
        <v>1132</v>
      </c>
      <c r="C859" s="81" t="s">
        <v>697</v>
      </c>
      <c r="D859" s="109">
        <v>25</v>
      </c>
      <c r="E859" s="82" t="s">
        <v>3099</v>
      </c>
      <c r="F859" s="82" t="s">
        <v>3100</v>
      </c>
      <c r="G859" s="82" t="s">
        <v>3101</v>
      </c>
      <c r="H859" s="82"/>
      <c r="I859" s="84" t="str">
        <f t="shared" si="58"/>
        <v>Toucher</v>
      </c>
      <c r="J859" s="177" t="str">
        <f t="shared" si="59"/>
        <v>Instant</v>
      </c>
      <c r="K859" s="84" t="str">
        <f t="shared" si="60"/>
        <v>Part</v>
      </c>
      <c r="L859" s="83" t="s">
        <v>1867</v>
      </c>
      <c r="M859" s="183">
        <v>93</v>
      </c>
    </row>
    <row r="860" spans="1:13" ht="18" customHeight="1" x14ac:dyDescent="0.15">
      <c r="A860" s="105" t="s">
        <v>694</v>
      </c>
      <c r="B860" s="86" t="s">
        <v>1132</v>
      </c>
      <c r="C860" s="81" t="s">
        <v>96</v>
      </c>
      <c r="D860" s="109">
        <v>30</v>
      </c>
      <c r="E860" s="82" t="s">
        <v>3455</v>
      </c>
      <c r="F860" s="82"/>
      <c r="G860" s="82"/>
      <c r="H860" s="82"/>
      <c r="I860" s="84" t="str">
        <f t="shared" si="58"/>
        <v>Soi-même</v>
      </c>
      <c r="J860" s="177" t="str">
        <f t="shared" si="59"/>
        <v>Instant</v>
      </c>
      <c r="K860" s="84" t="str">
        <f t="shared" si="60"/>
        <v>Individu</v>
      </c>
      <c r="L860" s="83" t="s">
        <v>1887</v>
      </c>
      <c r="M860" s="183">
        <v>63</v>
      </c>
    </row>
    <row r="861" spans="1:13" ht="18" customHeight="1" x14ac:dyDescent="0.15">
      <c r="A861" s="105" t="s">
        <v>264</v>
      </c>
      <c r="B861" s="86" t="s">
        <v>1132</v>
      </c>
      <c r="C861" s="81"/>
      <c r="D861" s="109">
        <v>30</v>
      </c>
      <c r="E861" s="82" t="s">
        <v>3105</v>
      </c>
      <c r="F861" s="82" t="s">
        <v>3102</v>
      </c>
      <c r="G861" s="82" t="s">
        <v>3104</v>
      </c>
      <c r="H861" s="82" t="s">
        <v>3103</v>
      </c>
      <c r="I861" s="84" t="str">
        <f t="shared" si="58"/>
        <v>Voix</v>
      </c>
      <c r="J861" s="177" t="str">
        <f t="shared" si="59"/>
        <v>A/C</v>
      </c>
      <c r="K861" s="84" t="str">
        <f t="shared" si="60"/>
        <v>Part</v>
      </c>
      <c r="L861" s="83" t="s">
        <v>1867</v>
      </c>
      <c r="M861" s="183">
        <v>14</v>
      </c>
    </row>
    <row r="862" spans="1:13" ht="24.75" customHeight="1" x14ac:dyDescent="0.15">
      <c r="A862" s="105" t="s">
        <v>694</v>
      </c>
      <c r="B862" s="86" t="s">
        <v>1132</v>
      </c>
      <c r="C862" s="81"/>
      <c r="D862" s="109">
        <v>35</v>
      </c>
      <c r="E862" s="82" t="s">
        <v>629</v>
      </c>
      <c r="F862" s="82" t="s">
        <v>163</v>
      </c>
      <c r="G862" s="82" t="s">
        <v>165</v>
      </c>
      <c r="H862" s="82" t="s">
        <v>164</v>
      </c>
      <c r="I862" s="84" t="str">
        <f t="shared" si="58"/>
        <v>Voix</v>
      </c>
      <c r="J862" s="177" t="str">
        <f t="shared" si="59"/>
        <v>A/C</v>
      </c>
      <c r="K862" s="84" t="str">
        <f t="shared" si="60"/>
        <v>Groupe</v>
      </c>
      <c r="L862" s="83" t="s">
        <v>1633</v>
      </c>
      <c r="M862" s="183">
        <v>154</v>
      </c>
    </row>
    <row r="863" spans="1:13" ht="24.75" customHeight="1" x14ac:dyDescent="0.15">
      <c r="A863" s="105" t="s">
        <v>694</v>
      </c>
      <c r="B863" s="86" t="s">
        <v>1132</v>
      </c>
      <c r="C863" s="81" t="s">
        <v>3107</v>
      </c>
      <c r="D863" s="109">
        <v>40</v>
      </c>
      <c r="E863" s="82" t="s">
        <v>3106</v>
      </c>
      <c r="F863" s="82" t="s">
        <v>3108</v>
      </c>
      <c r="G863" s="82" t="s">
        <v>3109</v>
      </c>
      <c r="H863" s="82"/>
      <c r="I863" s="84" t="str">
        <f t="shared" si="58"/>
        <v>Voix</v>
      </c>
      <c r="J863" s="177" t="str">
        <f t="shared" si="59"/>
        <v>A/C</v>
      </c>
      <c r="K863" s="84" t="str">
        <f t="shared" si="60"/>
        <v>Part</v>
      </c>
      <c r="L863" s="83" t="s">
        <v>1867</v>
      </c>
      <c r="M863" s="183">
        <v>113</v>
      </c>
    </row>
    <row r="864" spans="1:13" ht="18" customHeight="1" x14ac:dyDescent="0.15">
      <c r="A864" s="105" t="s">
        <v>694</v>
      </c>
      <c r="B864" s="88" t="s">
        <v>1131</v>
      </c>
      <c r="C864" s="81"/>
      <c r="D864" s="109">
        <v>10</v>
      </c>
      <c r="E864" s="82" t="s">
        <v>630</v>
      </c>
      <c r="F864" s="82" t="s">
        <v>166</v>
      </c>
      <c r="G864" s="82" t="s">
        <v>1533</v>
      </c>
      <c r="H864" s="82"/>
      <c r="I864" s="84" t="str">
        <f t="shared" si="58"/>
        <v>Voix</v>
      </c>
      <c r="J864" s="177" t="str">
        <f t="shared" si="59"/>
        <v>Instant</v>
      </c>
      <c r="K864" s="84" t="str">
        <f t="shared" si="60"/>
        <v>Individu</v>
      </c>
      <c r="L864" s="83" t="s">
        <v>1633</v>
      </c>
      <c r="M864" s="183">
        <v>155</v>
      </c>
    </row>
    <row r="865" spans="1:13" ht="18" customHeight="1" x14ac:dyDescent="0.15">
      <c r="A865" s="105" t="s">
        <v>694</v>
      </c>
      <c r="B865" s="88" t="s">
        <v>1131</v>
      </c>
      <c r="C865" s="81"/>
      <c r="D865" s="109">
        <v>10</v>
      </c>
      <c r="E865" s="82" t="s">
        <v>631</v>
      </c>
      <c r="F865" s="82" t="s">
        <v>167</v>
      </c>
      <c r="G865" s="82" t="s">
        <v>1533</v>
      </c>
      <c r="H865" s="82"/>
      <c r="I865" s="84" t="str">
        <f t="shared" si="58"/>
        <v>Voix</v>
      </c>
      <c r="J865" s="177" t="str">
        <f t="shared" si="59"/>
        <v>Instant</v>
      </c>
      <c r="K865" s="84" t="str">
        <f t="shared" si="60"/>
        <v>Individu</v>
      </c>
      <c r="L865" s="83" t="s">
        <v>1633</v>
      </c>
      <c r="M865" s="183">
        <v>155</v>
      </c>
    </row>
    <row r="866" spans="1:13" ht="18" customHeight="1" x14ac:dyDescent="0.15">
      <c r="A866" s="105" t="s">
        <v>264</v>
      </c>
      <c r="B866" s="88" t="s">
        <v>1131</v>
      </c>
      <c r="C866" s="81"/>
      <c r="D866" s="109">
        <v>10</v>
      </c>
      <c r="E866" s="82" t="s">
        <v>3110</v>
      </c>
      <c r="F866" s="82" t="s">
        <v>3111</v>
      </c>
      <c r="G866" s="82" t="s">
        <v>3112</v>
      </c>
      <c r="H866" s="82"/>
      <c r="I866" s="84" t="str">
        <f t="shared" si="58"/>
        <v>Toucher</v>
      </c>
      <c r="J866" s="177" t="str">
        <f t="shared" si="59"/>
        <v>Instant</v>
      </c>
      <c r="K866" s="84" t="str">
        <f t="shared" si="60"/>
        <v>Pièce</v>
      </c>
      <c r="L866" s="83" t="s">
        <v>1867</v>
      </c>
      <c r="M866" s="183">
        <v>31</v>
      </c>
    </row>
    <row r="867" spans="1:13" ht="18" customHeight="1" x14ac:dyDescent="0.15">
      <c r="A867" s="105" t="s">
        <v>694</v>
      </c>
      <c r="B867" s="88" t="s">
        <v>1131</v>
      </c>
      <c r="C867" s="81"/>
      <c r="D867" s="109">
        <v>15</v>
      </c>
      <c r="E867" s="82" t="s">
        <v>632</v>
      </c>
      <c r="F867" s="82" t="s">
        <v>1845</v>
      </c>
      <c r="G867" s="82" t="s">
        <v>1846</v>
      </c>
      <c r="H867" s="82"/>
      <c r="I867" s="84" t="str">
        <f t="shared" si="58"/>
        <v>Voix</v>
      </c>
      <c r="J867" s="177" t="str">
        <f t="shared" si="59"/>
        <v>Instant</v>
      </c>
      <c r="K867" s="84" t="str">
        <f t="shared" si="60"/>
        <v>Part</v>
      </c>
      <c r="L867" s="83" t="s">
        <v>1633</v>
      </c>
      <c r="M867" s="183">
        <v>155</v>
      </c>
    </row>
    <row r="868" spans="1:13" ht="24.75" customHeight="1" x14ac:dyDescent="0.15">
      <c r="A868" s="105" t="s">
        <v>694</v>
      </c>
      <c r="B868" s="88" t="s">
        <v>1131</v>
      </c>
      <c r="C868" s="81"/>
      <c r="D868" s="109">
        <v>15</v>
      </c>
      <c r="E868" s="82" t="s">
        <v>3456</v>
      </c>
      <c r="F868" s="82" t="s">
        <v>3457</v>
      </c>
      <c r="G868" s="82" t="s">
        <v>3458</v>
      </c>
      <c r="H868" s="82"/>
      <c r="I868" s="84" t="str">
        <f t="shared" si="58"/>
        <v>Voix</v>
      </c>
      <c r="J868" s="177" t="str">
        <f t="shared" si="59"/>
        <v>Instant</v>
      </c>
      <c r="K868" s="84" t="str">
        <f t="shared" si="60"/>
        <v>Part</v>
      </c>
      <c r="L868" s="83" t="s">
        <v>1887</v>
      </c>
      <c r="M868" s="183">
        <v>37</v>
      </c>
    </row>
    <row r="869" spans="1:13" ht="18" customHeight="1" thickBot="1" x14ac:dyDescent="0.2">
      <c r="A869" s="261" t="s">
        <v>694</v>
      </c>
      <c r="B869" s="230" t="s">
        <v>1131</v>
      </c>
      <c r="C869" s="168" t="s">
        <v>26</v>
      </c>
      <c r="D869" s="170">
        <v>20</v>
      </c>
      <c r="E869" s="171" t="s">
        <v>633</v>
      </c>
      <c r="F869" s="171" t="s">
        <v>1847</v>
      </c>
      <c r="G869" s="171" t="s">
        <v>3748</v>
      </c>
      <c r="H869" s="171"/>
      <c r="I869" s="173" t="str">
        <f t="shared" si="58"/>
        <v>Toucher</v>
      </c>
      <c r="J869" s="180" t="str">
        <f t="shared" si="59"/>
        <v>Instant</v>
      </c>
      <c r="K869" s="173" t="str">
        <f t="shared" si="60"/>
        <v>Individu</v>
      </c>
      <c r="L869" s="172" t="s">
        <v>1633</v>
      </c>
      <c r="M869" s="185">
        <v>155</v>
      </c>
    </row>
    <row r="870" spans="1:13" ht="18" customHeight="1" x14ac:dyDescent="0.15">
      <c r="A870" s="262" t="s">
        <v>694</v>
      </c>
      <c r="B870" s="232" t="s">
        <v>1131</v>
      </c>
      <c r="C870" s="212"/>
      <c r="D870" s="213">
        <v>20</v>
      </c>
      <c r="E870" s="214" t="s">
        <v>634</v>
      </c>
      <c r="F870" s="214" t="s">
        <v>1848</v>
      </c>
      <c r="G870" s="214" t="s">
        <v>1849</v>
      </c>
      <c r="H870" s="214" t="s">
        <v>1850</v>
      </c>
      <c r="I870" s="215" t="str">
        <f t="shared" si="58"/>
        <v>Vue</v>
      </c>
      <c r="J870" s="216" t="str">
        <f t="shared" si="59"/>
        <v>Instant</v>
      </c>
      <c r="K870" s="215" t="str">
        <f t="shared" si="60"/>
        <v>Individu</v>
      </c>
      <c r="L870" s="217" t="s">
        <v>1633</v>
      </c>
      <c r="M870" s="218">
        <v>155</v>
      </c>
    </row>
    <row r="871" spans="1:13" ht="18" customHeight="1" x14ac:dyDescent="0.15">
      <c r="A871" s="105" t="s">
        <v>264</v>
      </c>
      <c r="B871" s="88" t="s">
        <v>1131</v>
      </c>
      <c r="C871" s="81" t="s">
        <v>691</v>
      </c>
      <c r="D871" s="109">
        <v>20</v>
      </c>
      <c r="E871" s="82" t="s">
        <v>3352</v>
      </c>
      <c r="F871" s="82" t="s">
        <v>3351</v>
      </c>
      <c r="G871" s="82" t="s">
        <v>3353</v>
      </c>
      <c r="H871" s="82" t="s">
        <v>2395</v>
      </c>
      <c r="I871" s="84" t="s">
        <v>3657</v>
      </c>
      <c r="J871" s="177" t="str">
        <f t="shared" si="59"/>
        <v>Instant</v>
      </c>
      <c r="K871" s="84" t="str">
        <f t="shared" si="60"/>
        <v>Individu</v>
      </c>
      <c r="L871" s="83" t="s">
        <v>2296</v>
      </c>
      <c r="M871" s="183">
        <v>37</v>
      </c>
    </row>
    <row r="872" spans="1:13" ht="18" customHeight="1" x14ac:dyDescent="0.15">
      <c r="A872" s="105" t="s">
        <v>694</v>
      </c>
      <c r="B872" s="88" t="s">
        <v>1131</v>
      </c>
      <c r="C872" s="81"/>
      <c r="D872" s="109">
        <v>20</v>
      </c>
      <c r="E872" s="82" t="s">
        <v>3113</v>
      </c>
      <c r="F872" s="82" t="s">
        <v>3114</v>
      </c>
      <c r="G872" s="82" t="s">
        <v>3116</v>
      </c>
      <c r="H872" s="82" t="s">
        <v>3115</v>
      </c>
      <c r="I872" s="84" t="str">
        <f t="shared" si="58"/>
        <v>Toucher</v>
      </c>
      <c r="J872" s="177" t="str">
        <f t="shared" si="59"/>
        <v>Instant</v>
      </c>
      <c r="K872" s="84" t="str">
        <f t="shared" si="60"/>
        <v>Part</v>
      </c>
      <c r="L872" s="83" t="s">
        <v>1867</v>
      </c>
      <c r="M872" s="183">
        <v>31</v>
      </c>
    </row>
    <row r="873" spans="1:13" ht="18" customHeight="1" x14ac:dyDescent="0.15">
      <c r="A873" s="105" t="s">
        <v>694</v>
      </c>
      <c r="B873" s="88" t="s">
        <v>1131</v>
      </c>
      <c r="C873" s="81"/>
      <c r="D873" s="109">
        <v>25</v>
      </c>
      <c r="E873" s="82" t="s">
        <v>635</v>
      </c>
      <c r="F873" s="82" t="s">
        <v>1851</v>
      </c>
      <c r="G873" s="82" t="s">
        <v>1852</v>
      </c>
      <c r="H873" s="82"/>
      <c r="I873" s="84" t="str">
        <f t="shared" si="58"/>
        <v>Voix</v>
      </c>
      <c r="J873" s="177" t="str">
        <f t="shared" si="59"/>
        <v>Instant</v>
      </c>
      <c r="K873" s="84" t="str">
        <f t="shared" si="60"/>
        <v>Structure</v>
      </c>
      <c r="L873" s="83" t="s">
        <v>1633</v>
      </c>
      <c r="M873" s="183">
        <v>155</v>
      </c>
    </row>
    <row r="874" spans="1:13" ht="18" customHeight="1" x14ac:dyDescent="0.15">
      <c r="A874" s="105" t="s">
        <v>694</v>
      </c>
      <c r="B874" s="88" t="s">
        <v>1131</v>
      </c>
      <c r="C874" s="81"/>
      <c r="D874" s="109">
        <v>25</v>
      </c>
      <c r="E874" s="82" t="s">
        <v>2554</v>
      </c>
      <c r="F874" s="82" t="s">
        <v>2555</v>
      </c>
      <c r="G874" s="82" t="s">
        <v>2556</v>
      </c>
      <c r="H874" s="82"/>
      <c r="I874" s="84" t="str">
        <f t="shared" si="58"/>
        <v>Toucher</v>
      </c>
      <c r="J874" s="177" t="str">
        <f t="shared" si="59"/>
        <v>Lune</v>
      </c>
      <c r="K874" s="84" t="str">
        <f t="shared" si="60"/>
        <v>Pièce</v>
      </c>
      <c r="L874" s="83" t="s">
        <v>1437</v>
      </c>
      <c r="M874" s="183">
        <v>122</v>
      </c>
    </row>
    <row r="875" spans="1:13" ht="18" customHeight="1" x14ac:dyDescent="0.15">
      <c r="A875" s="105" t="s">
        <v>694</v>
      </c>
      <c r="B875" s="88" t="s">
        <v>1131</v>
      </c>
      <c r="C875" s="81"/>
      <c r="D875" s="109">
        <v>25</v>
      </c>
      <c r="E875" s="82" t="s">
        <v>2588</v>
      </c>
      <c r="F875" s="82" t="s">
        <v>2589</v>
      </c>
      <c r="G875" s="82" t="s">
        <v>2590</v>
      </c>
      <c r="H875" s="82" t="s">
        <v>2591</v>
      </c>
      <c r="I875" s="84" t="str">
        <f t="shared" si="58"/>
        <v>Voix</v>
      </c>
      <c r="J875" s="177" t="str">
        <f t="shared" si="59"/>
        <v>Instant</v>
      </c>
      <c r="K875" s="84" t="str">
        <f t="shared" si="60"/>
        <v>Groupe</v>
      </c>
      <c r="L875" s="83" t="s">
        <v>2153</v>
      </c>
      <c r="M875" s="183">
        <v>60</v>
      </c>
    </row>
    <row r="876" spans="1:13" ht="18" customHeight="1" x14ac:dyDescent="0.15">
      <c r="A876" s="105" t="s">
        <v>264</v>
      </c>
      <c r="B876" s="88" t="s">
        <v>1131</v>
      </c>
      <c r="C876" s="81"/>
      <c r="D876" s="109">
        <v>30</v>
      </c>
      <c r="E876" s="82" t="s">
        <v>3459</v>
      </c>
      <c r="F876" s="82" t="s">
        <v>3460</v>
      </c>
      <c r="G876" s="82" t="s">
        <v>3461</v>
      </c>
      <c r="H876" s="82"/>
      <c r="I876" s="84" t="str">
        <f t="shared" si="58"/>
        <v>Toucher</v>
      </c>
      <c r="J876" s="177" t="str">
        <f t="shared" si="59"/>
        <v>A/C</v>
      </c>
      <c r="K876" s="84" t="str">
        <f t="shared" si="60"/>
        <v>Individu</v>
      </c>
      <c r="L876" s="83" t="s">
        <v>1887</v>
      </c>
      <c r="M876" s="183">
        <v>38</v>
      </c>
    </row>
    <row r="877" spans="1:13" ht="18" customHeight="1" x14ac:dyDescent="0.15">
      <c r="A877" s="105" t="s">
        <v>694</v>
      </c>
      <c r="B877" s="88" t="s">
        <v>1131</v>
      </c>
      <c r="C877" s="81"/>
      <c r="D877" s="109">
        <v>40</v>
      </c>
      <c r="E877" s="82" t="s">
        <v>636</v>
      </c>
      <c r="F877" s="82" t="s">
        <v>1853</v>
      </c>
      <c r="G877" s="82" t="s">
        <v>1854</v>
      </c>
      <c r="H877" s="82"/>
      <c r="I877" s="84" t="str">
        <f t="shared" si="58"/>
        <v>Vue</v>
      </c>
      <c r="J877" s="177" t="str">
        <f t="shared" si="59"/>
        <v>Instant</v>
      </c>
      <c r="K877" s="84" t="str">
        <f t="shared" si="60"/>
        <v>Part</v>
      </c>
      <c r="L877" s="83" t="s">
        <v>1633</v>
      </c>
      <c r="M877" s="183">
        <v>155</v>
      </c>
    </row>
    <row r="878" spans="1:13" ht="18" customHeight="1" x14ac:dyDescent="0.15">
      <c r="A878" s="105" t="s">
        <v>694</v>
      </c>
      <c r="B878" s="85" t="s">
        <v>1133</v>
      </c>
      <c r="C878" s="81"/>
      <c r="D878" s="109" t="s">
        <v>408</v>
      </c>
      <c r="E878" s="82" t="s">
        <v>637</v>
      </c>
      <c r="F878" s="82" t="s">
        <v>1855</v>
      </c>
      <c r="G878" s="82" t="s">
        <v>199</v>
      </c>
      <c r="H878" s="82"/>
      <c r="I878" s="84" t="str">
        <f t="shared" si="58"/>
        <v>Soi-même</v>
      </c>
      <c r="J878" s="177" t="str">
        <f t="shared" si="59"/>
        <v>Instant</v>
      </c>
      <c r="K878" s="84" t="str">
        <f t="shared" si="60"/>
        <v>Individu</v>
      </c>
      <c r="L878" s="83" t="s">
        <v>1633</v>
      </c>
      <c r="M878" s="183">
        <v>155</v>
      </c>
    </row>
    <row r="879" spans="1:13" ht="18" customHeight="1" x14ac:dyDescent="0.15">
      <c r="A879" s="105" t="s">
        <v>694</v>
      </c>
      <c r="B879" s="85" t="s">
        <v>1133</v>
      </c>
      <c r="C879" s="81"/>
      <c r="D879" s="109">
        <v>4</v>
      </c>
      <c r="E879" s="82" t="s">
        <v>2570</v>
      </c>
      <c r="F879" s="82" t="s">
        <v>2571</v>
      </c>
      <c r="G879" s="82" t="s">
        <v>2573</v>
      </c>
      <c r="H879" s="82" t="s">
        <v>2572</v>
      </c>
      <c r="I879" s="84" t="str">
        <f t="shared" si="58"/>
        <v>Toucher</v>
      </c>
      <c r="J879" s="177" t="str">
        <f t="shared" si="59"/>
        <v>Instant</v>
      </c>
      <c r="K879" s="84" t="str">
        <f t="shared" si="60"/>
        <v>Individu</v>
      </c>
      <c r="L879" s="83" t="s">
        <v>1437</v>
      </c>
      <c r="M879" s="183">
        <v>51</v>
      </c>
    </row>
    <row r="880" spans="1:13" ht="18" customHeight="1" x14ac:dyDescent="0.15">
      <c r="A880" s="105" t="s">
        <v>264</v>
      </c>
      <c r="B880" s="85" t="s">
        <v>1133</v>
      </c>
      <c r="C880" s="80" t="s">
        <v>1130</v>
      </c>
      <c r="D880" s="109">
        <v>4</v>
      </c>
      <c r="E880" s="82" t="s">
        <v>3242</v>
      </c>
      <c r="F880" s="82" t="s">
        <v>3243</v>
      </c>
      <c r="G880" s="82" t="s">
        <v>3244</v>
      </c>
      <c r="H880" s="82"/>
      <c r="I880" s="84" t="str">
        <f t="shared" si="58"/>
        <v>Toucher</v>
      </c>
      <c r="J880" s="177" t="str">
        <f t="shared" si="59"/>
        <v>Instant</v>
      </c>
      <c r="K880" s="84" t="str">
        <f t="shared" si="60"/>
        <v>Individu</v>
      </c>
      <c r="L880" s="83" t="s">
        <v>1901</v>
      </c>
      <c r="M880" s="183">
        <v>96</v>
      </c>
    </row>
    <row r="881" spans="1:13" ht="18" customHeight="1" x14ac:dyDescent="0.15">
      <c r="A881" s="105" t="s">
        <v>694</v>
      </c>
      <c r="B881" s="85" t="s">
        <v>1133</v>
      </c>
      <c r="C881" s="81"/>
      <c r="D881" s="109">
        <v>5</v>
      </c>
      <c r="E881" s="82" t="s">
        <v>638</v>
      </c>
      <c r="F881" s="82" t="s">
        <v>1856</v>
      </c>
      <c r="G881" s="82" t="s">
        <v>288</v>
      </c>
      <c r="H881" s="82" t="s">
        <v>1857</v>
      </c>
      <c r="I881" s="84" t="str">
        <f t="shared" si="58"/>
        <v>Voix</v>
      </c>
      <c r="J881" s="177" t="str">
        <f t="shared" si="59"/>
        <v>Concentration</v>
      </c>
      <c r="K881" s="84" t="str">
        <f t="shared" si="60"/>
        <v>Individu</v>
      </c>
      <c r="L881" s="83" t="s">
        <v>1633</v>
      </c>
      <c r="M881" s="183">
        <v>155</v>
      </c>
    </row>
    <row r="882" spans="1:13" ht="18" customHeight="1" x14ac:dyDescent="0.15">
      <c r="A882" s="105" t="s">
        <v>694</v>
      </c>
      <c r="B882" s="85" t="s">
        <v>1133</v>
      </c>
      <c r="C882" s="81"/>
      <c r="D882" s="109">
        <v>5</v>
      </c>
      <c r="E882" s="82" t="s">
        <v>3117</v>
      </c>
      <c r="F882" s="82" t="s">
        <v>3118</v>
      </c>
      <c r="G882" s="82" t="s">
        <v>3120</v>
      </c>
      <c r="H882" s="82" t="s">
        <v>3119</v>
      </c>
      <c r="I882" s="84" t="str">
        <f t="shared" si="58"/>
        <v>Toucher</v>
      </c>
      <c r="J882" s="177" t="str">
        <f t="shared" si="59"/>
        <v>Instant</v>
      </c>
      <c r="K882" s="84" t="str">
        <f t="shared" si="60"/>
        <v>Individu</v>
      </c>
      <c r="L882" s="83" t="s">
        <v>1867</v>
      </c>
      <c r="M882" s="183">
        <v>50</v>
      </c>
    </row>
    <row r="883" spans="1:13" ht="18" customHeight="1" x14ac:dyDescent="0.15">
      <c r="A883" s="105" t="s">
        <v>694</v>
      </c>
      <c r="B883" s="85" t="s">
        <v>1133</v>
      </c>
      <c r="C883" s="81"/>
      <c r="D883" s="109">
        <v>10</v>
      </c>
      <c r="E883" s="82" t="s">
        <v>639</v>
      </c>
      <c r="F883" s="82" t="s">
        <v>1858</v>
      </c>
      <c r="G883" s="82" t="s">
        <v>1456</v>
      </c>
      <c r="H883" s="82"/>
      <c r="I883" s="84" t="str">
        <f t="shared" si="58"/>
        <v>Toucher</v>
      </c>
      <c r="J883" s="177" t="str">
        <f t="shared" si="59"/>
        <v>Concentration</v>
      </c>
      <c r="K883" s="84" t="str">
        <f t="shared" si="60"/>
        <v>Individu</v>
      </c>
      <c r="L883" s="83" t="s">
        <v>1633</v>
      </c>
      <c r="M883" s="183">
        <v>155</v>
      </c>
    </row>
    <row r="884" spans="1:13" ht="18" customHeight="1" x14ac:dyDescent="0.15">
      <c r="A884" s="105" t="s">
        <v>264</v>
      </c>
      <c r="B884" s="85" t="s">
        <v>1133</v>
      </c>
      <c r="C884" s="81"/>
      <c r="D884" s="109">
        <v>10</v>
      </c>
      <c r="E884" s="82" t="s">
        <v>640</v>
      </c>
      <c r="F884" s="82" t="s">
        <v>1859</v>
      </c>
      <c r="G884" s="82" t="s">
        <v>1533</v>
      </c>
      <c r="H884" s="82"/>
      <c r="I884" s="84" t="str">
        <f t="shared" si="58"/>
        <v>Voix</v>
      </c>
      <c r="J884" s="177" t="str">
        <f t="shared" si="59"/>
        <v>Instant</v>
      </c>
      <c r="K884" s="84" t="str">
        <f t="shared" si="60"/>
        <v>Individu</v>
      </c>
      <c r="L884" s="83" t="s">
        <v>1633</v>
      </c>
      <c r="M884" s="183">
        <v>155</v>
      </c>
    </row>
    <row r="885" spans="1:13" ht="18" customHeight="1" x14ac:dyDescent="0.15">
      <c r="A885" s="105" t="s">
        <v>694</v>
      </c>
      <c r="B885" s="85" t="s">
        <v>1133</v>
      </c>
      <c r="C885" s="81"/>
      <c r="D885" s="109">
        <v>10</v>
      </c>
      <c r="E885" s="82" t="s">
        <v>641</v>
      </c>
      <c r="F885" s="82" t="s">
        <v>1860</v>
      </c>
      <c r="G885" s="82" t="s">
        <v>1783</v>
      </c>
      <c r="H885" s="82"/>
      <c r="I885" s="84" t="str">
        <f t="shared" si="58"/>
        <v>Voix</v>
      </c>
      <c r="J885" s="177" t="str">
        <f t="shared" si="59"/>
        <v>Concentration</v>
      </c>
      <c r="K885" s="84" t="str">
        <f t="shared" si="60"/>
        <v>Individu</v>
      </c>
      <c r="L885" s="83" t="s">
        <v>1633</v>
      </c>
      <c r="M885" s="183">
        <v>156</v>
      </c>
    </row>
    <row r="886" spans="1:13" ht="18" customHeight="1" x14ac:dyDescent="0.15">
      <c r="A886" s="105" t="s">
        <v>694</v>
      </c>
      <c r="B886" s="85" t="s">
        <v>1133</v>
      </c>
      <c r="C886" s="81"/>
      <c r="D886" s="109">
        <v>10</v>
      </c>
      <c r="E886" s="82" t="s">
        <v>2509</v>
      </c>
      <c r="F886" s="82"/>
      <c r="G886" s="82"/>
      <c r="H886" s="82"/>
      <c r="I886" s="84" t="str">
        <f t="shared" si="58"/>
        <v>Soi-même</v>
      </c>
      <c r="J886" s="177" t="str">
        <f t="shared" si="59"/>
        <v>Instant</v>
      </c>
      <c r="K886" s="84" t="str">
        <f t="shared" si="60"/>
        <v>Individu</v>
      </c>
      <c r="L886" s="83" t="s">
        <v>2065</v>
      </c>
      <c r="M886" s="183">
        <v>10</v>
      </c>
    </row>
    <row r="887" spans="1:13" ht="18" customHeight="1" x14ac:dyDescent="0.15">
      <c r="A887" s="105" t="s">
        <v>694</v>
      </c>
      <c r="B887" s="85" t="s">
        <v>1133</v>
      </c>
      <c r="C887" s="81"/>
      <c r="D887" s="109">
        <v>10</v>
      </c>
      <c r="E887" s="82" t="s">
        <v>3467</v>
      </c>
      <c r="F887" s="82" t="s">
        <v>3468</v>
      </c>
      <c r="G887" s="82" t="s">
        <v>1023</v>
      </c>
      <c r="H887" s="82" t="s">
        <v>3463</v>
      </c>
      <c r="I887" s="84" t="str">
        <f t="shared" si="58"/>
        <v>Toucher</v>
      </c>
      <c r="J887" s="177" t="str">
        <f t="shared" si="59"/>
        <v>Instant</v>
      </c>
      <c r="K887" s="84" t="str">
        <f t="shared" si="60"/>
        <v>Individu</v>
      </c>
      <c r="L887" s="83" t="s">
        <v>1887</v>
      </c>
      <c r="M887" s="183">
        <v>38</v>
      </c>
    </row>
    <row r="888" spans="1:13" ht="18" customHeight="1" x14ac:dyDescent="0.15">
      <c r="A888" s="105" t="s">
        <v>694</v>
      </c>
      <c r="B888" s="85" t="s">
        <v>1133</v>
      </c>
      <c r="C888" s="81"/>
      <c r="D888" s="109">
        <v>10</v>
      </c>
      <c r="E888" s="82" t="s">
        <v>3121</v>
      </c>
      <c r="F888" s="82" t="s">
        <v>3122</v>
      </c>
      <c r="G888" s="82" t="s">
        <v>3124</v>
      </c>
      <c r="H888" s="82" t="s">
        <v>3123</v>
      </c>
      <c r="I888" s="84" t="str">
        <f t="shared" si="58"/>
        <v>Voix</v>
      </c>
      <c r="J888" s="177" t="str">
        <f t="shared" si="59"/>
        <v>Instant</v>
      </c>
      <c r="K888" s="84" t="str">
        <f t="shared" si="60"/>
        <v>Individu</v>
      </c>
      <c r="L888" s="83" t="s">
        <v>1867</v>
      </c>
      <c r="M888" s="183">
        <v>50</v>
      </c>
    </row>
    <row r="889" spans="1:13" ht="18" customHeight="1" x14ac:dyDescent="0.15">
      <c r="A889" s="105" t="s">
        <v>264</v>
      </c>
      <c r="B889" s="85" t="s">
        <v>1133</v>
      </c>
      <c r="C889" s="81"/>
      <c r="D889" s="109">
        <v>10</v>
      </c>
      <c r="E889" s="82" t="s">
        <v>3126</v>
      </c>
      <c r="F889" s="82" t="s">
        <v>3127</v>
      </c>
      <c r="G889" s="82" t="s">
        <v>3125</v>
      </c>
      <c r="H889" s="82"/>
      <c r="I889" s="84" t="str">
        <f t="shared" si="58"/>
        <v>Toucher</v>
      </c>
      <c r="J889" s="177" t="str">
        <f t="shared" si="59"/>
        <v>Concentration</v>
      </c>
      <c r="K889" s="84" t="str">
        <f t="shared" si="60"/>
        <v>Part</v>
      </c>
      <c r="L889" s="83" t="s">
        <v>1867</v>
      </c>
      <c r="M889" s="183">
        <v>141</v>
      </c>
    </row>
    <row r="890" spans="1:13" ht="18" customHeight="1" x14ac:dyDescent="0.15">
      <c r="A890" s="105" t="s">
        <v>694</v>
      </c>
      <c r="B890" s="85" t="s">
        <v>1133</v>
      </c>
      <c r="C890" s="81"/>
      <c r="D890" s="109">
        <v>10</v>
      </c>
      <c r="E890" s="82" t="s">
        <v>3354</v>
      </c>
      <c r="F890" s="82" t="s">
        <v>3355</v>
      </c>
      <c r="G890" s="82" t="s">
        <v>1533</v>
      </c>
      <c r="H890" s="82"/>
      <c r="I890" s="84" t="str">
        <f t="shared" si="58"/>
        <v>Voix</v>
      </c>
      <c r="J890" s="177" t="str">
        <f t="shared" si="59"/>
        <v>Instant</v>
      </c>
      <c r="K890" s="84" t="str">
        <f t="shared" si="60"/>
        <v>Individu</v>
      </c>
      <c r="L890" s="83" t="s">
        <v>2296</v>
      </c>
      <c r="M890" s="183">
        <v>37</v>
      </c>
    </row>
    <row r="891" spans="1:13" ht="18" customHeight="1" x14ac:dyDescent="0.15">
      <c r="A891" s="105" t="s">
        <v>694</v>
      </c>
      <c r="B891" s="85" t="s">
        <v>1133</v>
      </c>
      <c r="C891" s="86" t="s">
        <v>875</v>
      </c>
      <c r="D891" s="109">
        <v>15</v>
      </c>
      <c r="E891" s="82" t="s">
        <v>642</v>
      </c>
      <c r="F891" s="82" t="s">
        <v>309</v>
      </c>
      <c r="G891" s="82" t="s">
        <v>310</v>
      </c>
      <c r="H891" s="82"/>
      <c r="I891" s="84" t="str">
        <f t="shared" si="58"/>
        <v>Voix</v>
      </c>
      <c r="J891" s="177" t="str">
        <f t="shared" si="59"/>
        <v>Instant</v>
      </c>
      <c r="K891" s="84" t="str">
        <f t="shared" si="60"/>
        <v>Part</v>
      </c>
      <c r="L891" s="83" t="s">
        <v>1633</v>
      </c>
      <c r="M891" s="183">
        <v>156</v>
      </c>
    </row>
    <row r="892" spans="1:13" ht="18" customHeight="1" x14ac:dyDescent="0.15">
      <c r="A892" s="105" t="s">
        <v>694</v>
      </c>
      <c r="B892" s="85" t="s">
        <v>1133</v>
      </c>
      <c r="C892" s="86" t="s">
        <v>875</v>
      </c>
      <c r="D892" s="109">
        <v>15</v>
      </c>
      <c r="E892" s="82" t="s">
        <v>643</v>
      </c>
      <c r="F892" s="82" t="s">
        <v>311</v>
      </c>
      <c r="G892" s="82" t="s">
        <v>313</v>
      </c>
      <c r="H892" s="82" t="s">
        <v>312</v>
      </c>
      <c r="I892" s="84" t="str">
        <f t="shared" si="58"/>
        <v>Voix</v>
      </c>
      <c r="J892" s="177" t="str">
        <f t="shared" si="59"/>
        <v>Diamètre</v>
      </c>
      <c r="K892" s="84" t="str">
        <f t="shared" si="60"/>
        <v>Part</v>
      </c>
      <c r="L892" s="83" t="s">
        <v>1633</v>
      </c>
      <c r="M892" s="183">
        <v>156</v>
      </c>
    </row>
    <row r="893" spans="1:13" ht="18" customHeight="1" x14ac:dyDescent="0.15">
      <c r="A893" s="105" t="s">
        <v>264</v>
      </c>
      <c r="B893" s="85" t="s">
        <v>1133</v>
      </c>
      <c r="C893" s="86"/>
      <c r="D893" s="109">
        <v>15</v>
      </c>
      <c r="E893" s="82" t="s">
        <v>2564</v>
      </c>
      <c r="F893" s="82" t="s">
        <v>2565</v>
      </c>
      <c r="G893" s="82" t="s">
        <v>2566</v>
      </c>
      <c r="H893" s="82"/>
      <c r="I893" s="84" t="str">
        <f t="shared" si="58"/>
        <v>Voix</v>
      </c>
      <c r="J893" s="177" t="str">
        <f t="shared" si="59"/>
        <v>Anneau</v>
      </c>
      <c r="K893" s="84" t="s">
        <v>681</v>
      </c>
      <c r="L893" s="83" t="s">
        <v>1437</v>
      </c>
      <c r="M893" s="183">
        <v>96</v>
      </c>
    </row>
    <row r="894" spans="1:13" ht="18" customHeight="1" x14ac:dyDescent="0.15">
      <c r="A894" s="105" t="s">
        <v>694</v>
      </c>
      <c r="B894" s="85" t="s">
        <v>1133</v>
      </c>
      <c r="C894" s="86"/>
      <c r="D894" s="109">
        <v>15</v>
      </c>
      <c r="E894" s="82" t="s">
        <v>2574</v>
      </c>
      <c r="F894" s="82" t="s">
        <v>2575</v>
      </c>
      <c r="G894" s="82" t="s">
        <v>2576</v>
      </c>
      <c r="H894" s="82" t="s">
        <v>2577</v>
      </c>
      <c r="I894" s="84" t="str">
        <f t="shared" si="58"/>
        <v>Toucher</v>
      </c>
      <c r="J894" s="177" t="str">
        <f t="shared" si="59"/>
        <v>Instant</v>
      </c>
      <c r="K894" s="84" t="str">
        <f t="shared" ref="K894:K916" si="61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Groupe</v>
      </c>
      <c r="L894" s="83" t="s">
        <v>1437</v>
      </c>
      <c r="M894" s="183">
        <v>51</v>
      </c>
    </row>
    <row r="895" spans="1:13" ht="18" customHeight="1" x14ac:dyDescent="0.15">
      <c r="A895" s="105" t="s">
        <v>694</v>
      </c>
      <c r="B895" s="85" t="s">
        <v>1133</v>
      </c>
      <c r="C895" s="86"/>
      <c r="D895" s="109">
        <v>15</v>
      </c>
      <c r="E895" s="82" t="s">
        <v>3462</v>
      </c>
      <c r="F895" s="82" t="s">
        <v>3466</v>
      </c>
      <c r="G895" s="82" t="s">
        <v>3465</v>
      </c>
      <c r="H895" s="82" t="s">
        <v>3464</v>
      </c>
      <c r="I895" s="84" t="str">
        <f t="shared" ref="I895:I961" si="62">IF(IFERROR(SEARCH("toucher",$G895:$G895),FALSE),"Toucher",IF(IFERROR(SEARCH("regard",$G895:$G895),FALSE),"Regard",IF(IFERROR(SEARCH("voix",$G895:$G895),FALSE),"Voix",IF(IFERROR(SEARCH("lien",$G895:$G895),FALSE),"Lien mystique",IF(IFERROR(SEARCH("vue",$G895:$G895),FALSE),"Vue","Soi-même")))))</f>
        <v>Voix</v>
      </c>
      <c r="J895" s="177" t="str">
        <f t="shared" ref="J895:J961" si="63">IF(IFERROR(SEARCH("A/C",$G895:$G895),FALSE),"A/C",IF(IFERROR(SEARCH("lune",$G895:$G895),FALSE),"Lune",IF(IFERROR(SEARCH("concentration",$G895:$G895),FALSE),"Concentration",IF(IFERROR(SEARCH("diamètre",$G895:$G895),FALSE),"Diamètre",IF(IFERROR(SEARCH("année",$G895:$G895),FALSE),"Année",IF(IFERROR(SEARCH("anneau",$G895:$G895),FALSE),"Anneau","Instant"))))))</f>
        <v>Concentration</v>
      </c>
      <c r="K895" s="84" t="str">
        <f t="shared" si="61"/>
        <v>Individu</v>
      </c>
      <c r="L895" s="83" t="s">
        <v>1887</v>
      </c>
      <c r="M895" s="183">
        <v>38</v>
      </c>
    </row>
    <row r="896" spans="1:13" ht="24.75" customHeight="1" thickBot="1" x14ac:dyDescent="0.2">
      <c r="A896" s="261" t="s">
        <v>694</v>
      </c>
      <c r="B896" s="168" t="s">
        <v>1133</v>
      </c>
      <c r="C896" s="219"/>
      <c r="D896" s="170">
        <v>15</v>
      </c>
      <c r="E896" s="171" t="s">
        <v>3128</v>
      </c>
      <c r="F896" s="171" t="s">
        <v>3129</v>
      </c>
      <c r="G896" s="171" t="s">
        <v>3130</v>
      </c>
      <c r="H896" s="171"/>
      <c r="I896" s="173" t="str">
        <f t="shared" si="62"/>
        <v>Voix</v>
      </c>
      <c r="J896" s="180" t="str">
        <f t="shared" si="63"/>
        <v>Instant</v>
      </c>
      <c r="K896" s="173" t="str">
        <f t="shared" si="61"/>
        <v>Groupe</v>
      </c>
      <c r="L896" s="172" t="s">
        <v>1867</v>
      </c>
      <c r="M896" s="185">
        <v>31</v>
      </c>
    </row>
    <row r="897" spans="1:13" ht="18" customHeight="1" x14ac:dyDescent="0.15">
      <c r="A897" s="262" t="s">
        <v>694</v>
      </c>
      <c r="B897" s="222" t="s">
        <v>1133</v>
      </c>
      <c r="C897" s="220"/>
      <c r="D897" s="213">
        <v>15</v>
      </c>
      <c r="E897" s="214" t="s">
        <v>3131</v>
      </c>
      <c r="F897" s="214" t="s">
        <v>3132</v>
      </c>
      <c r="G897" s="214" t="s">
        <v>3133</v>
      </c>
      <c r="H897" s="214"/>
      <c r="I897" s="215" t="str">
        <f t="shared" si="62"/>
        <v>Voix</v>
      </c>
      <c r="J897" s="216" t="str">
        <f t="shared" si="63"/>
        <v>Instant</v>
      </c>
      <c r="K897" s="215" t="str">
        <f t="shared" si="61"/>
        <v>Part</v>
      </c>
      <c r="L897" s="217" t="s">
        <v>1867</v>
      </c>
      <c r="M897" s="218">
        <v>40</v>
      </c>
    </row>
    <row r="898" spans="1:13" ht="24.75" customHeight="1" x14ac:dyDescent="0.15">
      <c r="A898" s="105" t="s">
        <v>264</v>
      </c>
      <c r="B898" s="85" t="s">
        <v>1133</v>
      </c>
      <c r="C898" s="86"/>
      <c r="D898" s="109">
        <v>15</v>
      </c>
      <c r="E898" s="82" t="s">
        <v>3134</v>
      </c>
      <c r="F898" s="82" t="s">
        <v>3135</v>
      </c>
      <c r="G898" s="82" t="s">
        <v>3136</v>
      </c>
      <c r="H898" s="82"/>
      <c r="I898" s="84" t="str">
        <f t="shared" si="62"/>
        <v>Toucher</v>
      </c>
      <c r="J898" s="177" t="str">
        <f t="shared" si="63"/>
        <v>Instant</v>
      </c>
      <c r="K898" s="84" t="str">
        <f t="shared" si="61"/>
        <v>Part</v>
      </c>
      <c r="L898" s="83" t="s">
        <v>1867</v>
      </c>
      <c r="M898" s="183">
        <v>50</v>
      </c>
    </row>
    <row r="899" spans="1:13" ht="18" customHeight="1" x14ac:dyDescent="0.15">
      <c r="A899" s="105" t="s">
        <v>694</v>
      </c>
      <c r="B899" s="85" t="s">
        <v>1133</v>
      </c>
      <c r="C899" s="86" t="s">
        <v>3717</v>
      </c>
      <c r="D899" s="109">
        <v>15</v>
      </c>
      <c r="E899" s="82" t="s">
        <v>3245</v>
      </c>
      <c r="F899" s="82" t="s">
        <v>3247</v>
      </c>
      <c r="G899" s="82" t="s">
        <v>3246</v>
      </c>
      <c r="H899" s="82"/>
      <c r="I899" s="84" t="str">
        <f t="shared" si="62"/>
        <v>Toucher</v>
      </c>
      <c r="J899" s="177" t="str">
        <f t="shared" si="63"/>
        <v>Instant</v>
      </c>
      <c r="K899" s="84" t="str">
        <f t="shared" si="61"/>
        <v>Individu</v>
      </c>
      <c r="L899" s="83" t="s">
        <v>1901</v>
      </c>
      <c r="M899" s="183">
        <v>109</v>
      </c>
    </row>
    <row r="900" spans="1:13" ht="24.75" customHeight="1" x14ac:dyDescent="0.15">
      <c r="A900" s="105" t="s">
        <v>694</v>
      </c>
      <c r="B900" s="85" t="s">
        <v>1133</v>
      </c>
      <c r="C900" s="81"/>
      <c r="D900" s="109">
        <v>20</v>
      </c>
      <c r="E900" s="82" t="s">
        <v>644</v>
      </c>
      <c r="F900" s="82" t="s">
        <v>314</v>
      </c>
      <c r="G900" s="82" t="s">
        <v>316</v>
      </c>
      <c r="H900" s="82" t="s">
        <v>315</v>
      </c>
      <c r="I900" s="84" t="str">
        <f t="shared" si="62"/>
        <v>Voix</v>
      </c>
      <c r="J900" s="177" t="str">
        <f t="shared" si="63"/>
        <v>Instant</v>
      </c>
      <c r="K900" s="84" t="str">
        <f t="shared" si="61"/>
        <v>Part</v>
      </c>
      <c r="L900" s="83" t="s">
        <v>1633</v>
      </c>
      <c r="M900" s="183">
        <v>156</v>
      </c>
    </row>
    <row r="901" spans="1:13" ht="18" customHeight="1" x14ac:dyDescent="0.15">
      <c r="A901" s="105" t="s">
        <v>694</v>
      </c>
      <c r="B901" s="85" t="s">
        <v>1133</v>
      </c>
      <c r="C901" s="81"/>
      <c r="D901" s="109">
        <v>20</v>
      </c>
      <c r="E901" s="82" t="s">
        <v>645</v>
      </c>
      <c r="F901" s="82" t="s">
        <v>317</v>
      </c>
      <c r="G901" s="82" t="s">
        <v>318</v>
      </c>
      <c r="H901" s="82"/>
      <c r="I901" s="84" t="str">
        <f t="shared" si="62"/>
        <v>Voix</v>
      </c>
      <c r="J901" s="177" t="str">
        <f t="shared" si="63"/>
        <v>A/C</v>
      </c>
      <c r="K901" s="84" t="str">
        <f t="shared" si="61"/>
        <v>Part</v>
      </c>
      <c r="L901" s="83" t="s">
        <v>1633</v>
      </c>
      <c r="M901" s="183">
        <v>156</v>
      </c>
    </row>
    <row r="902" spans="1:13" ht="18" customHeight="1" x14ac:dyDescent="0.15">
      <c r="A902" s="105" t="s">
        <v>694</v>
      </c>
      <c r="B902" s="85" t="s">
        <v>1133</v>
      </c>
      <c r="C902" s="81"/>
      <c r="D902" s="109">
        <v>20</v>
      </c>
      <c r="E902" s="82" t="s">
        <v>646</v>
      </c>
      <c r="F902" s="82" t="s">
        <v>319</v>
      </c>
      <c r="G902" s="82" t="s">
        <v>318</v>
      </c>
      <c r="H902" s="82"/>
      <c r="I902" s="84" t="str">
        <f t="shared" si="62"/>
        <v>Voix</v>
      </c>
      <c r="J902" s="177" t="str">
        <f t="shared" si="63"/>
        <v>A/C</v>
      </c>
      <c r="K902" s="84" t="str">
        <f t="shared" si="61"/>
        <v>Part</v>
      </c>
      <c r="L902" s="83" t="s">
        <v>1633</v>
      </c>
      <c r="M902" s="183">
        <v>156</v>
      </c>
    </row>
    <row r="903" spans="1:13" ht="18" customHeight="1" x14ac:dyDescent="0.15">
      <c r="A903" s="105" t="s">
        <v>264</v>
      </c>
      <c r="B903" s="85" t="s">
        <v>1133</v>
      </c>
      <c r="C903" s="81"/>
      <c r="D903" s="109">
        <v>20</v>
      </c>
      <c r="E903" s="82" t="s">
        <v>2578</v>
      </c>
      <c r="F903" s="82" t="s">
        <v>2579</v>
      </c>
      <c r="G903" s="82" t="s">
        <v>2581</v>
      </c>
      <c r="H903" s="82" t="s">
        <v>2580</v>
      </c>
      <c r="I903" s="84" t="str">
        <f t="shared" si="62"/>
        <v>Toucher</v>
      </c>
      <c r="J903" s="177" t="str">
        <f t="shared" si="63"/>
        <v>Instant</v>
      </c>
      <c r="K903" s="84" t="str">
        <f t="shared" si="61"/>
        <v>Groupe</v>
      </c>
      <c r="L903" s="83" t="s">
        <v>1437</v>
      </c>
      <c r="M903" s="183">
        <v>51</v>
      </c>
    </row>
    <row r="904" spans="1:13" ht="24" customHeight="1" x14ac:dyDescent="0.15">
      <c r="A904" s="105" t="s">
        <v>694</v>
      </c>
      <c r="B904" s="85" t="s">
        <v>1133</v>
      </c>
      <c r="C904" s="81"/>
      <c r="D904" s="109">
        <v>20</v>
      </c>
      <c r="E904" s="82" t="s">
        <v>2623</v>
      </c>
      <c r="F904" s="82" t="s">
        <v>2624</v>
      </c>
      <c r="G904" s="82" t="s">
        <v>2626</v>
      </c>
      <c r="H904" s="82" t="s">
        <v>2625</v>
      </c>
      <c r="I904" s="84" t="str">
        <f t="shared" si="62"/>
        <v>Toucher</v>
      </c>
      <c r="J904" s="177" t="str">
        <f t="shared" si="63"/>
        <v>Diamètre</v>
      </c>
      <c r="K904" s="84" t="str">
        <f t="shared" si="61"/>
        <v>Individu</v>
      </c>
      <c r="L904" s="83" t="s">
        <v>1861</v>
      </c>
      <c r="M904" s="183">
        <v>60</v>
      </c>
    </row>
    <row r="905" spans="1:13" ht="18" customHeight="1" x14ac:dyDescent="0.15">
      <c r="A905" s="105" t="s">
        <v>694</v>
      </c>
      <c r="B905" s="85" t="s">
        <v>1133</v>
      </c>
      <c r="C905" s="81"/>
      <c r="D905" s="109">
        <v>20</v>
      </c>
      <c r="E905" s="82" t="s">
        <v>3137</v>
      </c>
      <c r="F905" s="82" t="s">
        <v>3138</v>
      </c>
      <c r="G905" s="82" t="s">
        <v>3139</v>
      </c>
      <c r="H905" s="82"/>
      <c r="I905" s="84" t="str">
        <f t="shared" si="62"/>
        <v>Voix</v>
      </c>
      <c r="J905" s="177" t="str">
        <f t="shared" si="63"/>
        <v>Instant</v>
      </c>
      <c r="K905" s="84" t="str">
        <f t="shared" si="61"/>
        <v>Individu</v>
      </c>
      <c r="L905" s="83" t="s">
        <v>1867</v>
      </c>
      <c r="M905" s="183">
        <v>93</v>
      </c>
    </row>
    <row r="906" spans="1:13" ht="24.75" customHeight="1" x14ac:dyDescent="0.15">
      <c r="A906" s="105" t="s">
        <v>694</v>
      </c>
      <c r="B906" s="85" t="s">
        <v>1133</v>
      </c>
      <c r="C906" s="80" t="s">
        <v>3719</v>
      </c>
      <c r="D906" s="109">
        <v>20</v>
      </c>
      <c r="E906" s="82" t="s">
        <v>3248</v>
      </c>
      <c r="F906" s="82" t="s">
        <v>3249</v>
      </c>
      <c r="G906" s="82" t="s">
        <v>3250</v>
      </c>
      <c r="H906" s="82" t="s">
        <v>3252</v>
      </c>
      <c r="I906" s="84" t="str">
        <f t="shared" si="62"/>
        <v>Toucher</v>
      </c>
      <c r="J906" s="177" t="str">
        <f t="shared" si="63"/>
        <v>Instant</v>
      </c>
      <c r="K906" s="84" t="str">
        <f t="shared" si="61"/>
        <v>Structure</v>
      </c>
      <c r="L906" s="83" t="s">
        <v>1901</v>
      </c>
      <c r="M906" s="183">
        <v>96</v>
      </c>
    </row>
    <row r="907" spans="1:13" ht="24.75" customHeight="1" x14ac:dyDescent="0.15">
      <c r="A907" s="105" t="s">
        <v>264</v>
      </c>
      <c r="B907" s="85" t="s">
        <v>1133</v>
      </c>
      <c r="C907" s="80" t="s">
        <v>3719</v>
      </c>
      <c r="D907" s="109">
        <v>20</v>
      </c>
      <c r="E907" s="82" t="s">
        <v>3251</v>
      </c>
      <c r="F907" s="82" t="s">
        <v>3253</v>
      </c>
      <c r="G907" s="82" t="s">
        <v>3254</v>
      </c>
      <c r="H907" s="82"/>
      <c r="I907" s="84" t="str">
        <f t="shared" si="62"/>
        <v>Toucher</v>
      </c>
      <c r="J907" s="177" t="str">
        <f t="shared" si="63"/>
        <v>Instant</v>
      </c>
      <c r="K907" s="84" t="str">
        <f t="shared" si="61"/>
        <v>Structure</v>
      </c>
      <c r="L907" s="83" t="s">
        <v>1901</v>
      </c>
      <c r="M907" s="183">
        <v>96</v>
      </c>
    </row>
    <row r="908" spans="1:13" ht="18" customHeight="1" x14ac:dyDescent="0.15">
      <c r="A908" s="105" t="s">
        <v>694</v>
      </c>
      <c r="B908" s="85" t="s">
        <v>1133</v>
      </c>
      <c r="C908" s="81"/>
      <c r="D908" s="109">
        <v>25</v>
      </c>
      <c r="E908" s="82" t="s">
        <v>3140</v>
      </c>
      <c r="F908" s="82" t="s">
        <v>3141</v>
      </c>
      <c r="G908" s="82" t="s">
        <v>3142</v>
      </c>
      <c r="H908" s="82"/>
      <c r="I908" s="84" t="str">
        <f t="shared" si="62"/>
        <v>Toucher</v>
      </c>
      <c r="J908" s="177" t="str">
        <f t="shared" si="63"/>
        <v>A/C</v>
      </c>
      <c r="K908" s="84" t="str">
        <f t="shared" si="61"/>
        <v>Groupe</v>
      </c>
      <c r="L908" s="83" t="s">
        <v>1867</v>
      </c>
      <c r="M908" s="183">
        <v>142</v>
      </c>
    </row>
    <row r="909" spans="1:13" ht="24.75" customHeight="1" x14ac:dyDescent="0.15">
      <c r="A909" s="105" t="s">
        <v>694</v>
      </c>
      <c r="B909" s="85" t="s">
        <v>1133</v>
      </c>
      <c r="C909" s="81"/>
      <c r="D909" s="109">
        <v>30</v>
      </c>
      <c r="E909" s="82" t="s">
        <v>1147</v>
      </c>
      <c r="F909" s="82" t="s">
        <v>320</v>
      </c>
      <c r="G909" s="82" t="s">
        <v>321</v>
      </c>
      <c r="H909" s="82"/>
      <c r="I909" s="84" t="str">
        <f t="shared" si="62"/>
        <v>Voix</v>
      </c>
      <c r="J909" s="177" t="str">
        <f t="shared" si="63"/>
        <v>Instant</v>
      </c>
      <c r="K909" s="84" t="str">
        <f t="shared" si="61"/>
        <v>Part</v>
      </c>
      <c r="L909" s="83" t="s">
        <v>1633</v>
      </c>
      <c r="M909" s="183">
        <v>156</v>
      </c>
    </row>
    <row r="910" spans="1:13" ht="24.75" customHeight="1" x14ac:dyDescent="0.15">
      <c r="A910" s="105" t="s">
        <v>694</v>
      </c>
      <c r="B910" s="85" t="s">
        <v>1133</v>
      </c>
      <c r="C910" s="81"/>
      <c r="D910" s="109">
        <v>30</v>
      </c>
      <c r="E910" s="82" t="s">
        <v>1148</v>
      </c>
      <c r="F910" s="82" t="s">
        <v>322</v>
      </c>
      <c r="G910" s="82" t="s">
        <v>325</v>
      </c>
      <c r="H910" s="82"/>
      <c r="I910" s="84" t="str">
        <f t="shared" si="62"/>
        <v>Voix</v>
      </c>
      <c r="J910" s="177" t="str">
        <f t="shared" si="63"/>
        <v>Instant</v>
      </c>
      <c r="K910" s="84" t="str">
        <f t="shared" si="61"/>
        <v>Part</v>
      </c>
      <c r="L910" s="83" t="s">
        <v>1633</v>
      </c>
      <c r="M910" s="183">
        <v>156</v>
      </c>
    </row>
    <row r="911" spans="1:13" ht="24" customHeight="1" x14ac:dyDescent="0.15">
      <c r="A911" s="105" t="s">
        <v>694</v>
      </c>
      <c r="B911" s="85" t="s">
        <v>1133</v>
      </c>
      <c r="C911" s="81"/>
      <c r="D911" s="109">
        <v>30</v>
      </c>
      <c r="E911" s="82" t="s">
        <v>2557</v>
      </c>
      <c r="F911" s="82" t="s">
        <v>2558</v>
      </c>
      <c r="G911" s="82" t="s">
        <v>2560</v>
      </c>
      <c r="H911" s="82" t="s">
        <v>2559</v>
      </c>
      <c r="I911" s="84" t="str">
        <f t="shared" si="62"/>
        <v>Toucher</v>
      </c>
      <c r="J911" s="177" t="str">
        <f t="shared" si="63"/>
        <v>Instant</v>
      </c>
      <c r="K911" s="84" t="str">
        <f t="shared" si="61"/>
        <v>Pièce</v>
      </c>
      <c r="L911" s="83" t="s">
        <v>1437</v>
      </c>
      <c r="M911" s="183">
        <v>122</v>
      </c>
    </row>
    <row r="912" spans="1:13" ht="18" customHeight="1" x14ac:dyDescent="0.15">
      <c r="A912" s="105" t="s">
        <v>694</v>
      </c>
      <c r="B912" s="85" t="s">
        <v>1133</v>
      </c>
      <c r="C912" s="81"/>
      <c r="D912" s="109">
        <v>30</v>
      </c>
      <c r="E912" s="82" t="s">
        <v>3143</v>
      </c>
      <c r="F912" s="82" t="s">
        <v>3144</v>
      </c>
      <c r="G912" s="82" t="s">
        <v>3145</v>
      </c>
      <c r="H912" s="82"/>
      <c r="I912" s="84" t="str">
        <f t="shared" si="62"/>
        <v>Vue</v>
      </c>
      <c r="J912" s="177" t="str">
        <f t="shared" si="63"/>
        <v>Instant</v>
      </c>
      <c r="K912" s="84" t="str">
        <f t="shared" si="61"/>
        <v>Part</v>
      </c>
      <c r="L912" s="83" t="s">
        <v>1867</v>
      </c>
      <c r="M912" s="183">
        <v>40</v>
      </c>
    </row>
    <row r="913" spans="1:13" ht="33.75" customHeight="1" x14ac:dyDescent="0.15">
      <c r="A913" s="105" t="s">
        <v>264</v>
      </c>
      <c r="B913" s="85" t="s">
        <v>1133</v>
      </c>
      <c r="C913" s="81"/>
      <c r="D913" s="109">
        <v>30</v>
      </c>
      <c r="E913" s="82" t="s">
        <v>3146</v>
      </c>
      <c r="F913" s="82" t="s">
        <v>3147</v>
      </c>
      <c r="G913" s="82" t="s">
        <v>3148</v>
      </c>
      <c r="H913" s="82" t="s">
        <v>3149</v>
      </c>
      <c r="I913" s="84" t="str">
        <f t="shared" si="62"/>
        <v>Soi-même</v>
      </c>
      <c r="J913" s="177" t="str">
        <f t="shared" si="63"/>
        <v>Instant</v>
      </c>
      <c r="K913" s="84" t="str">
        <f t="shared" si="61"/>
        <v>Groupe</v>
      </c>
      <c r="L913" s="83" t="s">
        <v>1867</v>
      </c>
      <c r="M913" s="183">
        <v>50</v>
      </c>
    </row>
    <row r="914" spans="1:13" ht="24.75" customHeight="1" x14ac:dyDescent="0.15">
      <c r="A914" s="105" t="s">
        <v>694</v>
      </c>
      <c r="B914" s="85" t="s">
        <v>1133</v>
      </c>
      <c r="C914" s="81"/>
      <c r="D914" s="109">
        <v>35</v>
      </c>
      <c r="E914" s="82" t="s">
        <v>1149</v>
      </c>
      <c r="F914" s="82" t="s">
        <v>323</v>
      </c>
      <c r="G914" s="82" t="s">
        <v>326</v>
      </c>
      <c r="H914" s="82" t="s">
        <v>324</v>
      </c>
      <c r="I914" s="84" t="str">
        <f t="shared" si="62"/>
        <v>Voix</v>
      </c>
      <c r="J914" s="177" t="str">
        <f t="shared" si="63"/>
        <v>Instant</v>
      </c>
      <c r="K914" s="84" t="str">
        <f t="shared" si="61"/>
        <v>Part</v>
      </c>
      <c r="L914" s="83" t="s">
        <v>1633</v>
      </c>
      <c r="M914" s="183">
        <v>156</v>
      </c>
    </row>
    <row r="915" spans="1:13" ht="18" customHeight="1" x14ac:dyDescent="0.15">
      <c r="A915" s="105" t="s">
        <v>694</v>
      </c>
      <c r="B915" s="85" t="s">
        <v>1133</v>
      </c>
      <c r="C915" s="81"/>
      <c r="D915" s="109">
        <v>50</v>
      </c>
      <c r="E915" s="82" t="s">
        <v>2507</v>
      </c>
      <c r="F915" s="82" t="s">
        <v>2506</v>
      </c>
      <c r="G915" s="82" t="s">
        <v>2508</v>
      </c>
      <c r="H915" s="82"/>
      <c r="I915" s="84" t="str">
        <f t="shared" si="62"/>
        <v>Lien mystique</v>
      </c>
      <c r="J915" s="177" t="str">
        <f t="shared" si="63"/>
        <v>Diamètre</v>
      </c>
      <c r="K915" s="84" t="str">
        <f t="shared" si="61"/>
        <v>Part</v>
      </c>
      <c r="L915" s="83" t="s">
        <v>2386</v>
      </c>
      <c r="M915" s="183">
        <v>75</v>
      </c>
    </row>
    <row r="916" spans="1:13" ht="18" customHeight="1" x14ac:dyDescent="0.15">
      <c r="A916" s="105" t="s">
        <v>694</v>
      </c>
      <c r="B916" s="85" t="s">
        <v>1133</v>
      </c>
      <c r="C916" s="81"/>
      <c r="D916" s="109">
        <v>75</v>
      </c>
      <c r="E916" s="82" t="s">
        <v>1150</v>
      </c>
      <c r="F916" s="82" t="s">
        <v>327</v>
      </c>
      <c r="G916" s="82"/>
      <c r="H916" s="113" t="s">
        <v>1151</v>
      </c>
      <c r="I916" s="84" t="str">
        <f t="shared" si="62"/>
        <v>Soi-même</v>
      </c>
      <c r="J916" s="177" t="str">
        <f t="shared" si="63"/>
        <v>Instant</v>
      </c>
      <c r="K916" s="84" t="str">
        <f t="shared" si="61"/>
        <v>Individu</v>
      </c>
      <c r="L916" s="83" t="s">
        <v>1633</v>
      </c>
      <c r="M916" s="183">
        <v>156</v>
      </c>
    </row>
    <row r="917" spans="1:13" ht="18" customHeight="1" x14ac:dyDescent="0.15">
      <c r="A917" s="105"/>
      <c r="B917" s="85"/>
      <c r="C917" s="81"/>
      <c r="D917" s="109"/>
      <c r="E917" s="82"/>
      <c r="F917" s="82"/>
      <c r="G917" s="82"/>
      <c r="H917" s="113"/>
      <c r="I917" s="84"/>
      <c r="J917" s="84"/>
      <c r="K917" s="84"/>
      <c r="L917" s="83"/>
      <c r="M917" s="183"/>
    </row>
    <row r="918" spans="1:13" ht="18" customHeight="1" x14ac:dyDescent="0.15">
      <c r="A918" s="153"/>
      <c r="B918" s="187"/>
      <c r="C918" s="121"/>
      <c r="D918" s="122"/>
      <c r="E918" s="123"/>
      <c r="F918" s="123"/>
      <c r="G918" s="123"/>
      <c r="H918" s="160"/>
      <c r="I918" s="125"/>
      <c r="J918" s="178"/>
      <c r="K918" s="125"/>
      <c r="L918" s="124"/>
      <c r="M918" s="182"/>
    </row>
    <row r="919" spans="1:13" ht="18" customHeight="1" thickBot="1" x14ac:dyDescent="0.2">
      <c r="A919" s="261"/>
      <c r="B919" s="168"/>
      <c r="C919" s="169"/>
      <c r="D919" s="170"/>
      <c r="E919" s="171"/>
      <c r="F919" s="171"/>
      <c r="G919" s="171"/>
      <c r="H919" s="233"/>
      <c r="I919" s="173"/>
      <c r="J919" s="180"/>
      <c r="K919" s="173"/>
      <c r="L919" s="172"/>
      <c r="M919" s="185"/>
    </row>
    <row r="920" spans="1:13" ht="18" customHeight="1" thickBot="1" x14ac:dyDescent="0.2">
      <c r="A920" s="161"/>
      <c r="B920" s="162"/>
      <c r="C920" s="162"/>
      <c r="D920" s="163"/>
      <c r="E920" s="162"/>
      <c r="F920" s="165" t="s">
        <v>1934</v>
      </c>
      <c r="G920" s="162"/>
      <c r="H920" s="162"/>
      <c r="I920" s="164"/>
      <c r="J920" s="164"/>
      <c r="K920" s="164"/>
      <c r="L920" s="162"/>
      <c r="M920" s="207"/>
    </row>
    <row r="921" spans="1:13" ht="24.75" customHeight="1" x14ac:dyDescent="0.15">
      <c r="A921" s="159" t="s">
        <v>1934</v>
      </c>
      <c r="B921" s="120" t="s">
        <v>1130</v>
      </c>
      <c r="C921" s="121"/>
      <c r="D921" s="122" t="s">
        <v>408</v>
      </c>
      <c r="E921" s="123" t="s">
        <v>328</v>
      </c>
      <c r="F921" s="123" t="s">
        <v>933</v>
      </c>
      <c r="G921" s="123" t="s">
        <v>932</v>
      </c>
      <c r="H921" s="160" t="s">
        <v>1681</v>
      </c>
      <c r="I921" s="125" t="str">
        <f t="shared" si="62"/>
        <v>Toucher</v>
      </c>
      <c r="J921" s="178" t="str">
        <f t="shared" si="63"/>
        <v>Instant</v>
      </c>
      <c r="K921" s="125" t="str">
        <f t="shared" ref="K921:K952" si="64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921" s="124" t="s">
        <v>1633</v>
      </c>
      <c r="M921" s="182">
        <v>157</v>
      </c>
    </row>
    <row r="922" spans="1:13" ht="18" customHeight="1" x14ac:dyDescent="0.15">
      <c r="A922" s="108" t="s">
        <v>1934</v>
      </c>
      <c r="B922" s="80" t="s">
        <v>1130</v>
      </c>
      <c r="C922" s="81"/>
      <c r="D922" s="109" t="s">
        <v>408</v>
      </c>
      <c r="E922" s="82" t="s">
        <v>329</v>
      </c>
      <c r="F922" s="82" t="s">
        <v>934</v>
      </c>
      <c r="G922" s="82" t="s">
        <v>932</v>
      </c>
      <c r="H922" s="113" t="s">
        <v>1681</v>
      </c>
      <c r="I922" s="84" t="str">
        <f t="shared" si="62"/>
        <v>Toucher</v>
      </c>
      <c r="J922" s="177" t="str">
        <f t="shared" si="63"/>
        <v>Instant</v>
      </c>
      <c r="K922" s="84" t="str">
        <f t="shared" si="64"/>
        <v>Individu</v>
      </c>
      <c r="L922" s="83" t="s">
        <v>1633</v>
      </c>
      <c r="M922" s="183">
        <v>157</v>
      </c>
    </row>
    <row r="923" spans="1:13" ht="24.75" customHeight="1" x14ac:dyDescent="0.15">
      <c r="A923" s="108" t="s">
        <v>1934</v>
      </c>
      <c r="B923" s="80" t="s">
        <v>1130</v>
      </c>
      <c r="C923" s="83"/>
      <c r="D923" s="110" t="s">
        <v>408</v>
      </c>
      <c r="E923" s="82" t="s">
        <v>3558</v>
      </c>
      <c r="F923" s="82" t="s">
        <v>3559</v>
      </c>
      <c r="G923" s="82" t="s">
        <v>3560</v>
      </c>
      <c r="H923" s="82"/>
      <c r="I923" s="84" t="str">
        <f t="shared" si="62"/>
        <v>Toucher</v>
      </c>
      <c r="J923" s="177" t="str">
        <f t="shared" si="63"/>
        <v>Diamètre</v>
      </c>
      <c r="K923" s="84" t="str">
        <f t="shared" si="64"/>
        <v>Individu</v>
      </c>
      <c r="L923" s="83" t="s">
        <v>1898</v>
      </c>
      <c r="M923" s="183">
        <v>74</v>
      </c>
    </row>
    <row r="924" spans="1:13" ht="24.75" customHeight="1" x14ac:dyDescent="0.15">
      <c r="A924" s="108" t="s">
        <v>1934</v>
      </c>
      <c r="B924" s="80" t="s">
        <v>1130</v>
      </c>
      <c r="C924" s="81"/>
      <c r="D924" s="109" t="s">
        <v>408</v>
      </c>
      <c r="E924" s="82" t="s">
        <v>3341</v>
      </c>
      <c r="F924" s="82" t="s">
        <v>3343</v>
      </c>
      <c r="G924" s="82" t="s">
        <v>3342</v>
      </c>
      <c r="H924" s="113" t="s">
        <v>3720</v>
      </c>
      <c r="I924" s="84" t="str">
        <f t="shared" si="62"/>
        <v>Toucher</v>
      </c>
      <c r="J924" s="177" t="str">
        <f t="shared" si="63"/>
        <v>Instant</v>
      </c>
      <c r="K924" s="84" t="str">
        <f t="shared" si="64"/>
        <v>Zone</v>
      </c>
      <c r="L924" s="83" t="s">
        <v>2095</v>
      </c>
      <c r="M924" s="183">
        <v>14</v>
      </c>
    </row>
    <row r="925" spans="1:13" ht="24.75" customHeight="1" x14ac:dyDescent="0.15">
      <c r="A925" s="108" t="s">
        <v>1934</v>
      </c>
      <c r="B925" s="80" t="s">
        <v>1130</v>
      </c>
      <c r="C925" s="86" t="s">
        <v>1132</v>
      </c>
      <c r="D925" s="109" t="s">
        <v>408</v>
      </c>
      <c r="E925" s="82" t="s">
        <v>3344</v>
      </c>
      <c r="F925" s="82" t="s">
        <v>3345</v>
      </c>
      <c r="G925" s="82" t="s">
        <v>3346</v>
      </c>
      <c r="H925" s="113" t="s">
        <v>1681</v>
      </c>
      <c r="I925" s="84" t="str">
        <f t="shared" si="62"/>
        <v>Toucher</v>
      </c>
      <c r="J925" s="177" t="str">
        <f t="shared" si="63"/>
        <v>Instant</v>
      </c>
      <c r="K925" s="84" t="str">
        <f t="shared" si="64"/>
        <v>Zone</v>
      </c>
      <c r="L925" s="83" t="s">
        <v>2095</v>
      </c>
      <c r="M925" s="183">
        <v>14</v>
      </c>
    </row>
    <row r="926" spans="1:13" ht="18" customHeight="1" x14ac:dyDescent="0.15">
      <c r="A926" s="108" t="s">
        <v>1934</v>
      </c>
      <c r="B926" s="80" t="s">
        <v>1130</v>
      </c>
      <c r="C926" s="81"/>
      <c r="D926" s="109" t="s">
        <v>408</v>
      </c>
      <c r="E926" s="82" t="s">
        <v>3289</v>
      </c>
      <c r="F926" s="82" t="s">
        <v>3290</v>
      </c>
      <c r="G926" s="82" t="s">
        <v>3291</v>
      </c>
      <c r="H926" s="113"/>
      <c r="I926" s="84" t="str">
        <f t="shared" si="62"/>
        <v>Voix</v>
      </c>
      <c r="J926" s="177" t="str">
        <f t="shared" si="63"/>
        <v>A/C</v>
      </c>
      <c r="K926" s="84" t="str">
        <f t="shared" si="64"/>
        <v>Individu</v>
      </c>
      <c r="L926" s="83" t="s">
        <v>2096</v>
      </c>
      <c r="M926" s="183">
        <v>121</v>
      </c>
    </row>
    <row r="927" spans="1:13" ht="24.75" customHeight="1" x14ac:dyDescent="0.15">
      <c r="A927" s="108" t="s">
        <v>1934</v>
      </c>
      <c r="B927" s="80" t="s">
        <v>1130</v>
      </c>
      <c r="C927" s="81"/>
      <c r="D927" s="109" t="s">
        <v>408</v>
      </c>
      <c r="E927" s="82" t="s">
        <v>2663</v>
      </c>
      <c r="F927" s="82" t="s">
        <v>2664</v>
      </c>
      <c r="G927" s="82" t="s">
        <v>2662</v>
      </c>
      <c r="H927" s="82" t="s">
        <v>2398</v>
      </c>
      <c r="I927" s="84" t="str">
        <f t="shared" si="62"/>
        <v>Toucher</v>
      </c>
      <c r="J927" s="177" t="s">
        <v>804</v>
      </c>
      <c r="K927" s="84" t="str">
        <f t="shared" si="64"/>
        <v>Individu</v>
      </c>
      <c r="L927" s="83" t="s">
        <v>1915</v>
      </c>
      <c r="M927" s="183">
        <v>90</v>
      </c>
    </row>
    <row r="928" spans="1:13" ht="18" customHeight="1" x14ac:dyDescent="0.15">
      <c r="A928" s="108" t="s">
        <v>1934</v>
      </c>
      <c r="B928" s="80" t="s">
        <v>1130</v>
      </c>
      <c r="C928" s="81"/>
      <c r="D928" s="109" t="s">
        <v>408</v>
      </c>
      <c r="E928" s="82" t="s">
        <v>3284</v>
      </c>
      <c r="F928" s="82" t="s">
        <v>3285</v>
      </c>
      <c r="G928" s="82" t="s">
        <v>938</v>
      </c>
      <c r="H928" s="82" t="s">
        <v>3721</v>
      </c>
      <c r="I928" s="84" t="str">
        <f t="shared" si="62"/>
        <v>Soi-même</v>
      </c>
      <c r="J928" s="177" t="str">
        <f t="shared" si="63"/>
        <v>Instant</v>
      </c>
      <c r="K928" s="84" t="str">
        <f t="shared" si="64"/>
        <v>Individu</v>
      </c>
      <c r="L928" s="83" t="s">
        <v>2097</v>
      </c>
      <c r="M928" s="183">
        <v>117</v>
      </c>
    </row>
    <row r="929" spans="1:13" ht="18" customHeight="1" x14ac:dyDescent="0.15">
      <c r="A929" s="108" t="s">
        <v>1934</v>
      </c>
      <c r="B929" s="80" t="s">
        <v>1130</v>
      </c>
      <c r="C929" s="81"/>
      <c r="D929" s="109">
        <v>15</v>
      </c>
      <c r="E929" s="82" t="s">
        <v>330</v>
      </c>
      <c r="F929" s="82" t="s">
        <v>935</v>
      </c>
      <c r="G929" s="82" t="s">
        <v>1641</v>
      </c>
      <c r="H929" s="82"/>
      <c r="I929" s="84" t="str">
        <f t="shared" si="62"/>
        <v>Voix</v>
      </c>
      <c r="J929" s="177" t="str">
        <f t="shared" si="63"/>
        <v>A/C</v>
      </c>
      <c r="K929" s="84" t="str">
        <f t="shared" si="64"/>
        <v>Individu</v>
      </c>
      <c r="L929" s="83" t="s">
        <v>1633</v>
      </c>
      <c r="M929" s="183">
        <v>157</v>
      </c>
    </row>
    <row r="930" spans="1:13" ht="18" customHeight="1" x14ac:dyDescent="0.15">
      <c r="A930" s="108" t="s">
        <v>1934</v>
      </c>
      <c r="B930" s="80" t="s">
        <v>1130</v>
      </c>
      <c r="C930" s="81"/>
      <c r="D930" s="109">
        <v>15</v>
      </c>
      <c r="E930" s="82" t="s">
        <v>3150</v>
      </c>
      <c r="F930" s="82" t="s">
        <v>3151</v>
      </c>
      <c r="G930" s="82" t="s">
        <v>983</v>
      </c>
      <c r="H930" s="82"/>
      <c r="I930" s="84" t="str">
        <f t="shared" si="62"/>
        <v>Toucher</v>
      </c>
      <c r="J930" s="177" t="str">
        <f t="shared" si="63"/>
        <v>Instant</v>
      </c>
      <c r="K930" s="84" t="str">
        <f t="shared" si="64"/>
        <v>Individu</v>
      </c>
      <c r="L930" s="83" t="s">
        <v>1867</v>
      </c>
      <c r="M930" s="183">
        <v>84</v>
      </c>
    </row>
    <row r="931" spans="1:13" ht="18" customHeight="1" x14ac:dyDescent="0.15">
      <c r="A931" s="108" t="s">
        <v>1934</v>
      </c>
      <c r="B931" s="80" t="s">
        <v>1130</v>
      </c>
      <c r="C931" s="81"/>
      <c r="D931" s="109">
        <v>20</v>
      </c>
      <c r="E931" s="82" t="s">
        <v>3292</v>
      </c>
      <c r="F931" s="82" t="s">
        <v>3293</v>
      </c>
      <c r="G931" s="82" t="s">
        <v>3294</v>
      </c>
      <c r="H931" s="82"/>
      <c r="I931" s="84" t="str">
        <f t="shared" si="62"/>
        <v>Voix</v>
      </c>
      <c r="J931" s="177" t="str">
        <f t="shared" si="63"/>
        <v>A/C</v>
      </c>
      <c r="K931" s="84" t="str">
        <f t="shared" si="64"/>
        <v>Individu</v>
      </c>
      <c r="L931" s="83" t="s">
        <v>2096</v>
      </c>
      <c r="M931" s="183">
        <v>121</v>
      </c>
    </row>
    <row r="932" spans="1:13" ht="24.75" customHeight="1" x14ac:dyDescent="0.15">
      <c r="A932" s="108" t="s">
        <v>1934</v>
      </c>
      <c r="B932" s="80" t="s">
        <v>1130</v>
      </c>
      <c r="C932" s="81"/>
      <c r="D932" s="109">
        <v>25</v>
      </c>
      <c r="E932" s="82" t="s">
        <v>3562</v>
      </c>
      <c r="F932" s="82" t="s">
        <v>3564</v>
      </c>
      <c r="G932" s="82" t="s">
        <v>3563</v>
      </c>
      <c r="H932" s="113" t="s">
        <v>3561</v>
      </c>
      <c r="I932" s="84" t="str">
        <f t="shared" si="62"/>
        <v>Toucher</v>
      </c>
      <c r="J932" s="177" t="str">
        <f t="shared" si="63"/>
        <v>Année</v>
      </c>
      <c r="K932" s="84" t="str">
        <f t="shared" si="64"/>
        <v>Individu</v>
      </c>
      <c r="L932" s="83" t="s">
        <v>1898</v>
      </c>
      <c r="M932" s="183">
        <v>103</v>
      </c>
    </row>
    <row r="933" spans="1:13" ht="18" customHeight="1" x14ac:dyDescent="0.15">
      <c r="A933" s="108" t="s">
        <v>1934</v>
      </c>
      <c r="B933" s="80" t="s">
        <v>1130</v>
      </c>
      <c r="C933" s="81"/>
      <c r="D933" s="109">
        <v>30</v>
      </c>
      <c r="E933" s="82" t="s">
        <v>331</v>
      </c>
      <c r="F933" s="82" t="s">
        <v>936</v>
      </c>
      <c r="G933" s="82" t="s">
        <v>270</v>
      </c>
      <c r="H933" s="82"/>
      <c r="I933" s="84" t="str">
        <f t="shared" si="62"/>
        <v>Voix</v>
      </c>
      <c r="J933" s="177" t="str">
        <f t="shared" si="63"/>
        <v>Instant</v>
      </c>
      <c r="K933" s="84" t="str">
        <f t="shared" si="64"/>
        <v>Individu</v>
      </c>
      <c r="L933" s="83" t="s">
        <v>1633</v>
      </c>
      <c r="M933" s="183">
        <v>157</v>
      </c>
    </row>
    <row r="934" spans="1:13" ht="18" customHeight="1" x14ac:dyDescent="0.15">
      <c r="A934" s="108" t="s">
        <v>1934</v>
      </c>
      <c r="B934" s="80" t="s">
        <v>1130</v>
      </c>
      <c r="C934" s="81"/>
      <c r="D934" s="109">
        <v>65</v>
      </c>
      <c r="E934" s="82" t="s">
        <v>3286</v>
      </c>
      <c r="F934" s="82" t="s">
        <v>3288</v>
      </c>
      <c r="G934" s="82" t="s">
        <v>3287</v>
      </c>
      <c r="H934" s="82" t="s">
        <v>3722</v>
      </c>
      <c r="I934" s="84" t="str">
        <f t="shared" si="62"/>
        <v>Toucher</v>
      </c>
      <c r="J934" s="177" t="str">
        <f t="shared" si="63"/>
        <v>A/C</v>
      </c>
      <c r="K934" s="84" t="str">
        <f t="shared" si="64"/>
        <v>Individu</v>
      </c>
      <c r="L934" s="83" t="s">
        <v>2097</v>
      </c>
      <c r="M934" s="183">
        <v>94</v>
      </c>
    </row>
    <row r="935" spans="1:13" ht="18" customHeight="1" x14ac:dyDescent="0.15">
      <c r="A935" s="108" t="s">
        <v>1934</v>
      </c>
      <c r="B935" s="87" t="s">
        <v>1134</v>
      </c>
      <c r="C935" s="81"/>
      <c r="D935" s="109" t="s">
        <v>408</v>
      </c>
      <c r="E935" s="82" t="s">
        <v>332</v>
      </c>
      <c r="F935" s="82" t="s">
        <v>937</v>
      </c>
      <c r="G935" s="82" t="s">
        <v>938</v>
      </c>
      <c r="H935" s="82"/>
      <c r="I935" s="84" t="str">
        <f t="shared" si="62"/>
        <v>Soi-même</v>
      </c>
      <c r="J935" s="177" t="str">
        <f t="shared" si="63"/>
        <v>Instant</v>
      </c>
      <c r="K935" s="84" t="str">
        <f t="shared" si="64"/>
        <v>Individu</v>
      </c>
      <c r="L935" s="83" t="s">
        <v>1633</v>
      </c>
      <c r="M935" s="183">
        <v>157</v>
      </c>
    </row>
    <row r="936" spans="1:13" ht="18" customHeight="1" x14ac:dyDescent="0.15">
      <c r="A936" s="108" t="s">
        <v>1934</v>
      </c>
      <c r="B936" s="87" t="s">
        <v>1134</v>
      </c>
      <c r="C936" s="81"/>
      <c r="D936" s="109">
        <v>2</v>
      </c>
      <c r="E936" s="82" t="s">
        <v>333</v>
      </c>
      <c r="F936" s="82" t="s">
        <v>940</v>
      </c>
      <c r="G936" s="82" t="s">
        <v>941</v>
      </c>
      <c r="H936" s="82" t="s">
        <v>939</v>
      </c>
      <c r="I936" s="84" t="str">
        <f t="shared" si="62"/>
        <v>Toucher</v>
      </c>
      <c r="J936" s="177" t="str">
        <f t="shared" si="63"/>
        <v>Instant</v>
      </c>
      <c r="K936" s="84" t="str">
        <f t="shared" si="64"/>
        <v>Individu</v>
      </c>
      <c r="L936" s="83" t="s">
        <v>1633</v>
      </c>
      <c r="M936" s="183">
        <v>157</v>
      </c>
    </row>
    <row r="937" spans="1:13" ht="18" customHeight="1" x14ac:dyDescent="0.15">
      <c r="A937" s="108" t="s">
        <v>1934</v>
      </c>
      <c r="B937" s="87" t="s">
        <v>1134</v>
      </c>
      <c r="C937" s="81"/>
      <c r="D937" s="109">
        <v>3</v>
      </c>
      <c r="E937" s="82" t="s">
        <v>3152</v>
      </c>
      <c r="F937" s="82" t="s">
        <v>3153</v>
      </c>
      <c r="G937" s="82" t="s">
        <v>3154</v>
      </c>
      <c r="H937" s="82" t="s">
        <v>2399</v>
      </c>
      <c r="I937" s="84" t="str">
        <f t="shared" si="62"/>
        <v>Toucher</v>
      </c>
      <c r="J937" s="177" t="str">
        <f t="shared" si="63"/>
        <v>Instant</v>
      </c>
      <c r="K937" s="84" t="str">
        <f t="shared" si="64"/>
        <v>Individu</v>
      </c>
      <c r="L937" s="83" t="s">
        <v>1867</v>
      </c>
      <c r="M937" s="183">
        <v>102</v>
      </c>
    </row>
    <row r="938" spans="1:13" ht="18" customHeight="1" x14ac:dyDescent="0.15">
      <c r="A938" s="108" t="s">
        <v>1934</v>
      </c>
      <c r="B938" s="87" t="s">
        <v>1134</v>
      </c>
      <c r="C938" s="81"/>
      <c r="D938" s="109">
        <v>5</v>
      </c>
      <c r="E938" s="82" t="s">
        <v>334</v>
      </c>
      <c r="F938" s="82" t="s">
        <v>942</v>
      </c>
      <c r="G938" s="82" t="s">
        <v>1573</v>
      </c>
      <c r="H938" s="82"/>
      <c r="I938" s="84" t="str">
        <f t="shared" si="62"/>
        <v>Toucher</v>
      </c>
      <c r="J938" s="177" t="str">
        <f t="shared" si="63"/>
        <v>Instant</v>
      </c>
      <c r="K938" s="84" t="str">
        <f t="shared" si="64"/>
        <v>Individu</v>
      </c>
      <c r="L938" s="83" t="s">
        <v>1633</v>
      </c>
      <c r="M938" s="183">
        <v>158</v>
      </c>
    </row>
    <row r="939" spans="1:13" ht="18" customHeight="1" x14ac:dyDescent="0.15">
      <c r="A939" s="108" t="s">
        <v>1934</v>
      </c>
      <c r="B939" s="87" t="s">
        <v>1134</v>
      </c>
      <c r="C939" s="81"/>
      <c r="D939" s="109">
        <v>5</v>
      </c>
      <c r="E939" s="82" t="s">
        <v>335</v>
      </c>
      <c r="F939" s="82" t="s">
        <v>943</v>
      </c>
      <c r="G939" s="82" t="s">
        <v>1573</v>
      </c>
      <c r="H939" s="82"/>
      <c r="I939" s="84" t="str">
        <f t="shared" si="62"/>
        <v>Toucher</v>
      </c>
      <c r="J939" s="177" t="str">
        <f t="shared" si="63"/>
        <v>Instant</v>
      </c>
      <c r="K939" s="84" t="str">
        <f t="shared" si="64"/>
        <v>Individu</v>
      </c>
      <c r="L939" s="83" t="s">
        <v>1633</v>
      </c>
      <c r="M939" s="183">
        <v>158</v>
      </c>
    </row>
    <row r="940" spans="1:13" ht="18" customHeight="1" x14ac:dyDescent="0.15">
      <c r="A940" s="108" t="s">
        <v>1934</v>
      </c>
      <c r="B940" s="87" t="s">
        <v>1134</v>
      </c>
      <c r="C940" s="81"/>
      <c r="D940" s="109">
        <v>10</v>
      </c>
      <c r="E940" s="82" t="s">
        <v>3255</v>
      </c>
      <c r="F940" s="82" t="s">
        <v>3256</v>
      </c>
      <c r="G940" s="82" t="s">
        <v>3257</v>
      </c>
      <c r="H940" s="82"/>
      <c r="I940" s="84" t="str">
        <f t="shared" si="62"/>
        <v>Toucher</v>
      </c>
      <c r="J940" s="177" t="str">
        <f t="shared" si="63"/>
        <v>Instant</v>
      </c>
      <c r="K940" s="84" t="str">
        <f t="shared" si="64"/>
        <v>Individu</v>
      </c>
      <c r="L940" s="83" t="s">
        <v>1901</v>
      </c>
      <c r="M940" s="183">
        <v>51</v>
      </c>
    </row>
    <row r="941" spans="1:13" ht="18" customHeight="1" x14ac:dyDescent="0.15">
      <c r="A941" s="108" t="s">
        <v>1934</v>
      </c>
      <c r="B941" s="87" t="s">
        <v>1134</v>
      </c>
      <c r="C941" s="81"/>
      <c r="D941" s="109">
        <v>15</v>
      </c>
      <c r="E941" s="82" t="s">
        <v>3565</v>
      </c>
      <c r="F941" s="82" t="s">
        <v>3566</v>
      </c>
      <c r="G941" s="82" t="s">
        <v>3567</v>
      </c>
      <c r="H941" s="82"/>
      <c r="I941" s="84" t="str">
        <f t="shared" si="62"/>
        <v>Soi-même</v>
      </c>
      <c r="J941" s="177" t="str">
        <f t="shared" si="63"/>
        <v>A/C</v>
      </c>
      <c r="K941" s="84" t="str">
        <f t="shared" si="64"/>
        <v>Individu</v>
      </c>
      <c r="L941" s="83" t="s">
        <v>1898</v>
      </c>
      <c r="M941" s="183">
        <v>75</v>
      </c>
    </row>
    <row r="942" spans="1:13" ht="18" customHeight="1" x14ac:dyDescent="0.15">
      <c r="A942" s="108" t="s">
        <v>1934</v>
      </c>
      <c r="B942" s="87" t="s">
        <v>1134</v>
      </c>
      <c r="C942" s="81"/>
      <c r="D942" s="109">
        <v>20</v>
      </c>
      <c r="E942" s="82" t="s">
        <v>336</v>
      </c>
      <c r="F942" s="82" t="s">
        <v>945</v>
      </c>
      <c r="G942" s="82" t="s">
        <v>944</v>
      </c>
      <c r="H942" s="82"/>
      <c r="I942" s="84" t="str">
        <f t="shared" si="62"/>
        <v>Soi-même</v>
      </c>
      <c r="J942" s="177" t="str">
        <f t="shared" si="63"/>
        <v>Concentration</v>
      </c>
      <c r="K942" s="84" t="str">
        <f t="shared" si="64"/>
        <v>Individu</v>
      </c>
      <c r="L942" s="83" t="s">
        <v>1633</v>
      </c>
      <c r="M942" s="183">
        <v>158</v>
      </c>
    </row>
    <row r="943" spans="1:13" ht="18" customHeight="1" x14ac:dyDescent="0.15">
      <c r="A943" s="108" t="s">
        <v>1934</v>
      </c>
      <c r="B943" s="87" t="s">
        <v>1134</v>
      </c>
      <c r="C943" s="81"/>
      <c r="D943" s="109">
        <v>20</v>
      </c>
      <c r="E943" s="82" t="s">
        <v>3258</v>
      </c>
      <c r="F943" s="82" t="s">
        <v>3259</v>
      </c>
      <c r="G943" s="82" t="s">
        <v>3260</v>
      </c>
      <c r="H943" s="82"/>
      <c r="I943" s="84" t="str">
        <f t="shared" si="62"/>
        <v>Vue</v>
      </c>
      <c r="J943" s="177" t="str">
        <f t="shared" si="63"/>
        <v>Instant</v>
      </c>
      <c r="K943" s="84" t="str">
        <f t="shared" si="64"/>
        <v>Individu</v>
      </c>
      <c r="L943" s="83" t="s">
        <v>1901</v>
      </c>
      <c r="M943" s="183">
        <v>51</v>
      </c>
    </row>
    <row r="944" spans="1:13" ht="18" customHeight="1" thickBot="1" x14ac:dyDescent="0.2">
      <c r="A944" s="167" t="s">
        <v>1934</v>
      </c>
      <c r="B944" s="209" t="s">
        <v>1134</v>
      </c>
      <c r="C944" s="169"/>
      <c r="D944" s="170">
        <v>25</v>
      </c>
      <c r="E944" s="171" t="s">
        <v>2483</v>
      </c>
      <c r="F944" s="171" t="s">
        <v>2484</v>
      </c>
      <c r="G944" s="171" t="s">
        <v>2485</v>
      </c>
      <c r="H944" s="171" t="s">
        <v>2400</v>
      </c>
      <c r="I944" s="173" t="str">
        <f t="shared" si="62"/>
        <v>Vue</v>
      </c>
      <c r="J944" s="180" t="str">
        <f t="shared" si="63"/>
        <v>Instant</v>
      </c>
      <c r="K944" s="173" t="str">
        <f t="shared" si="64"/>
        <v>Individu</v>
      </c>
      <c r="L944" s="172" t="s">
        <v>2071</v>
      </c>
      <c r="M944" s="185">
        <v>91</v>
      </c>
    </row>
    <row r="945" spans="1:13" ht="18" customHeight="1" x14ac:dyDescent="0.15">
      <c r="A945" s="264" t="s">
        <v>1934</v>
      </c>
      <c r="B945" s="211" t="s">
        <v>1134</v>
      </c>
      <c r="C945" s="212"/>
      <c r="D945" s="213">
        <v>25</v>
      </c>
      <c r="E945" s="214" t="s">
        <v>2615</v>
      </c>
      <c r="F945" s="214" t="s">
        <v>2616</v>
      </c>
      <c r="G945" s="214" t="s">
        <v>2618</v>
      </c>
      <c r="H945" s="214" t="s">
        <v>2617</v>
      </c>
      <c r="I945" s="215" t="str">
        <f t="shared" si="62"/>
        <v>Toucher</v>
      </c>
      <c r="J945" s="216" t="str">
        <f t="shared" si="63"/>
        <v>Concentration</v>
      </c>
      <c r="K945" s="215" t="str">
        <f t="shared" si="64"/>
        <v>Individu</v>
      </c>
      <c r="L945" s="217" t="s">
        <v>2153</v>
      </c>
      <c r="M945" s="218">
        <v>21</v>
      </c>
    </row>
    <row r="946" spans="1:13" ht="24.75" customHeight="1" x14ac:dyDescent="0.15">
      <c r="A946" s="108" t="s">
        <v>1934</v>
      </c>
      <c r="B946" s="87" t="s">
        <v>1134</v>
      </c>
      <c r="C946" s="80" t="s">
        <v>3723</v>
      </c>
      <c r="D946" s="109">
        <v>25</v>
      </c>
      <c r="E946" s="82" t="s">
        <v>3155</v>
      </c>
      <c r="F946" s="82" t="s">
        <v>3158</v>
      </c>
      <c r="G946" s="82" t="s">
        <v>3161</v>
      </c>
      <c r="H946" s="82"/>
      <c r="I946" s="84" t="str">
        <f t="shared" si="62"/>
        <v>Toucher</v>
      </c>
      <c r="J946" s="177" t="str">
        <f t="shared" si="63"/>
        <v>Concentration</v>
      </c>
      <c r="K946" s="84" t="str">
        <f t="shared" si="64"/>
        <v>Groupe</v>
      </c>
      <c r="L946" s="83" t="s">
        <v>1867</v>
      </c>
      <c r="M946" s="183">
        <v>142</v>
      </c>
    </row>
    <row r="947" spans="1:13" ht="18" customHeight="1" x14ac:dyDescent="0.15">
      <c r="A947" s="108" t="s">
        <v>1934</v>
      </c>
      <c r="B947" s="87" t="s">
        <v>1134</v>
      </c>
      <c r="C947" s="80" t="s">
        <v>3723</v>
      </c>
      <c r="D947" s="109">
        <v>25</v>
      </c>
      <c r="E947" s="82" t="s">
        <v>3156</v>
      </c>
      <c r="F947" s="82" t="s">
        <v>3159</v>
      </c>
      <c r="G947" s="82" t="s">
        <v>3161</v>
      </c>
      <c r="H947" s="82"/>
      <c r="I947" s="84" t="str">
        <f t="shared" si="62"/>
        <v>Toucher</v>
      </c>
      <c r="J947" s="177" t="str">
        <f t="shared" si="63"/>
        <v>Concentration</v>
      </c>
      <c r="K947" s="84" t="str">
        <f t="shared" si="64"/>
        <v>Groupe</v>
      </c>
      <c r="L947" s="83" t="s">
        <v>1867</v>
      </c>
      <c r="M947" s="183">
        <v>142</v>
      </c>
    </row>
    <row r="948" spans="1:13" ht="18" customHeight="1" x14ac:dyDescent="0.15">
      <c r="A948" s="108" t="s">
        <v>1934</v>
      </c>
      <c r="B948" s="87" t="s">
        <v>1134</v>
      </c>
      <c r="C948" s="80" t="s">
        <v>3723</v>
      </c>
      <c r="D948" s="109">
        <v>25</v>
      </c>
      <c r="E948" s="82" t="s">
        <v>3157</v>
      </c>
      <c r="F948" s="82" t="s">
        <v>3160</v>
      </c>
      <c r="G948" s="82" t="s">
        <v>3161</v>
      </c>
      <c r="H948" s="82"/>
      <c r="I948" s="84" t="str">
        <f t="shared" si="62"/>
        <v>Toucher</v>
      </c>
      <c r="J948" s="177" t="str">
        <f t="shared" si="63"/>
        <v>Concentration</v>
      </c>
      <c r="K948" s="84" t="str">
        <f t="shared" si="64"/>
        <v>Groupe</v>
      </c>
      <c r="L948" s="83" t="s">
        <v>1867</v>
      </c>
      <c r="M948" s="183">
        <v>142</v>
      </c>
    </row>
    <row r="949" spans="1:13" ht="24.75" customHeight="1" x14ac:dyDescent="0.15">
      <c r="A949" s="108" t="s">
        <v>1934</v>
      </c>
      <c r="B949" s="87" t="s">
        <v>1134</v>
      </c>
      <c r="C949" s="81"/>
      <c r="D949" s="109">
        <v>30</v>
      </c>
      <c r="E949" s="82" t="s">
        <v>337</v>
      </c>
      <c r="F949" s="82" t="s">
        <v>946</v>
      </c>
      <c r="G949" s="82" t="s">
        <v>947</v>
      </c>
      <c r="H949" s="82"/>
      <c r="I949" s="84" t="str">
        <f t="shared" si="62"/>
        <v>Soi-même</v>
      </c>
      <c r="J949" s="177" t="str">
        <f t="shared" si="63"/>
        <v>Concentration</v>
      </c>
      <c r="K949" s="84" t="str">
        <f t="shared" si="64"/>
        <v>Individu</v>
      </c>
      <c r="L949" s="83" t="s">
        <v>1633</v>
      </c>
      <c r="M949" s="183">
        <v>158</v>
      </c>
    </row>
    <row r="950" spans="1:13" ht="18" customHeight="1" x14ac:dyDescent="0.15">
      <c r="A950" s="108" t="s">
        <v>1934</v>
      </c>
      <c r="B950" s="87" t="s">
        <v>1134</v>
      </c>
      <c r="C950" s="81"/>
      <c r="D950" s="109">
        <v>30</v>
      </c>
      <c r="E950" s="82" t="s">
        <v>3469</v>
      </c>
      <c r="F950" s="82" t="s">
        <v>3470</v>
      </c>
      <c r="G950" s="82" t="s">
        <v>3471</v>
      </c>
      <c r="H950" s="82"/>
      <c r="I950" s="84" t="str">
        <f t="shared" si="62"/>
        <v>Vue</v>
      </c>
      <c r="J950" s="177" t="str">
        <f t="shared" si="63"/>
        <v>Concentration</v>
      </c>
      <c r="K950" s="84" t="str">
        <f t="shared" si="64"/>
        <v>Individu</v>
      </c>
      <c r="L950" s="83" t="s">
        <v>1887</v>
      </c>
      <c r="M950" s="183">
        <v>99</v>
      </c>
    </row>
    <row r="951" spans="1:13" ht="24.75" customHeight="1" x14ac:dyDescent="0.15">
      <c r="A951" s="108" t="s">
        <v>1934</v>
      </c>
      <c r="B951" s="87" t="s">
        <v>1134</v>
      </c>
      <c r="C951" s="81"/>
      <c r="D951" s="109">
        <v>30</v>
      </c>
      <c r="E951" s="82" t="s">
        <v>3568</v>
      </c>
      <c r="F951" s="82" t="s">
        <v>3569</v>
      </c>
      <c r="G951" s="82" t="s">
        <v>3570</v>
      </c>
      <c r="H951" s="82"/>
      <c r="I951" s="84" t="str">
        <f t="shared" si="62"/>
        <v>Toucher</v>
      </c>
      <c r="J951" s="177" t="str">
        <f t="shared" si="63"/>
        <v>Instant</v>
      </c>
      <c r="K951" s="84" t="str">
        <f t="shared" si="64"/>
        <v>Individu</v>
      </c>
      <c r="L951" s="83" t="s">
        <v>1898</v>
      </c>
      <c r="M951" s="183">
        <v>75</v>
      </c>
    </row>
    <row r="952" spans="1:13" ht="18" customHeight="1" x14ac:dyDescent="0.15">
      <c r="A952" s="108" t="s">
        <v>1934</v>
      </c>
      <c r="B952" s="87" t="s">
        <v>1134</v>
      </c>
      <c r="C952" s="81"/>
      <c r="D952" s="109">
        <v>30</v>
      </c>
      <c r="E952" s="82" t="s">
        <v>3571</v>
      </c>
      <c r="F952" s="82" t="s">
        <v>3573</v>
      </c>
      <c r="G952" s="82" t="s">
        <v>3572</v>
      </c>
      <c r="H952" s="82" t="s">
        <v>3574</v>
      </c>
      <c r="I952" s="84" t="str">
        <f t="shared" si="62"/>
        <v>Vue</v>
      </c>
      <c r="J952" s="177" t="str">
        <f t="shared" si="63"/>
        <v>Concentration</v>
      </c>
      <c r="K952" s="84" t="str">
        <f t="shared" si="64"/>
        <v>Individu</v>
      </c>
      <c r="L952" s="83" t="s">
        <v>1898</v>
      </c>
      <c r="M952" s="183">
        <v>75</v>
      </c>
    </row>
    <row r="953" spans="1:13" ht="18" customHeight="1" x14ac:dyDescent="0.15">
      <c r="A953" s="108" t="s">
        <v>1934</v>
      </c>
      <c r="B953" s="87" t="s">
        <v>1134</v>
      </c>
      <c r="C953" s="81"/>
      <c r="D953" s="109">
        <v>30</v>
      </c>
      <c r="E953" s="82" t="s">
        <v>3295</v>
      </c>
      <c r="F953" s="82" t="s">
        <v>3296</v>
      </c>
      <c r="G953" s="82" t="s">
        <v>3297</v>
      </c>
      <c r="H953" s="82"/>
      <c r="I953" s="84" t="str">
        <f t="shared" si="62"/>
        <v>Lien mystique</v>
      </c>
      <c r="J953" s="177" t="str">
        <f t="shared" si="63"/>
        <v>Concentration</v>
      </c>
      <c r="K953" s="84" t="str">
        <f t="shared" ref="K953:K983" si="65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953" s="83" t="s">
        <v>2096</v>
      </c>
      <c r="M953" s="183">
        <v>121</v>
      </c>
    </row>
    <row r="954" spans="1:13" ht="24.75" customHeight="1" x14ac:dyDescent="0.15">
      <c r="A954" s="108" t="s">
        <v>1934</v>
      </c>
      <c r="B954" s="87" t="s">
        <v>1134</v>
      </c>
      <c r="C954" s="81"/>
      <c r="D954" s="109">
        <v>30</v>
      </c>
      <c r="E954" s="82" t="s">
        <v>3261</v>
      </c>
      <c r="F954" s="82" t="s">
        <v>3262</v>
      </c>
      <c r="G954" s="82" t="s">
        <v>3263</v>
      </c>
      <c r="H954" s="82"/>
      <c r="I954" s="84" t="str">
        <f t="shared" si="62"/>
        <v>Lien mystique</v>
      </c>
      <c r="J954" s="177" t="str">
        <f t="shared" si="63"/>
        <v>Instant</v>
      </c>
      <c r="K954" s="84" t="str">
        <f t="shared" si="65"/>
        <v>Individu</v>
      </c>
      <c r="L954" s="83" t="s">
        <v>1901</v>
      </c>
      <c r="M954" s="183">
        <v>51</v>
      </c>
    </row>
    <row r="955" spans="1:13" ht="18" customHeight="1" x14ac:dyDescent="0.15">
      <c r="A955" s="108" t="s">
        <v>1934</v>
      </c>
      <c r="B955" s="87" t="s">
        <v>1134</v>
      </c>
      <c r="C955" s="81"/>
      <c r="D955" s="109">
        <v>40</v>
      </c>
      <c r="E955" s="82" t="s">
        <v>338</v>
      </c>
      <c r="F955" s="82" t="s">
        <v>949</v>
      </c>
      <c r="G955" s="82" t="s">
        <v>948</v>
      </c>
      <c r="H955" s="82"/>
      <c r="I955" s="84" t="str">
        <f t="shared" si="62"/>
        <v>Soi-même</v>
      </c>
      <c r="J955" s="177" t="str">
        <f t="shared" si="63"/>
        <v>Concentration</v>
      </c>
      <c r="K955" s="84" t="str">
        <f t="shared" si="65"/>
        <v>Individu</v>
      </c>
      <c r="L955" s="83" t="s">
        <v>1633</v>
      </c>
      <c r="M955" s="183">
        <v>159</v>
      </c>
    </row>
    <row r="956" spans="1:13" ht="24.75" customHeight="1" x14ac:dyDescent="0.15">
      <c r="A956" s="108" t="s">
        <v>1934</v>
      </c>
      <c r="B956" s="87" t="s">
        <v>1134</v>
      </c>
      <c r="C956" s="81"/>
      <c r="D956" s="109">
        <v>50</v>
      </c>
      <c r="E956" s="82" t="s">
        <v>3575</v>
      </c>
      <c r="F956" s="82" t="s">
        <v>3576</v>
      </c>
      <c r="G956" s="82" t="s">
        <v>3577</v>
      </c>
      <c r="H956" s="82"/>
      <c r="I956" s="84" t="str">
        <f t="shared" si="62"/>
        <v>Soi-même</v>
      </c>
      <c r="J956" s="177" t="str">
        <f t="shared" si="63"/>
        <v>Concentration</v>
      </c>
      <c r="K956" s="84" t="str">
        <f t="shared" si="65"/>
        <v>Individu</v>
      </c>
      <c r="L956" s="83" t="s">
        <v>1898</v>
      </c>
      <c r="M956" s="183">
        <v>75</v>
      </c>
    </row>
    <row r="957" spans="1:13" ht="18" customHeight="1" x14ac:dyDescent="0.15">
      <c r="A957" s="108" t="s">
        <v>1934</v>
      </c>
      <c r="B957" s="86" t="s">
        <v>1132</v>
      </c>
      <c r="C957" s="81"/>
      <c r="D957" s="109" t="s">
        <v>408</v>
      </c>
      <c r="E957" s="82" t="s">
        <v>950</v>
      </c>
      <c r="F957" s="82" t="s">
        <v>951</v>
      </c>
      <c r="G957" s="82" t="s">
        <v>952</v>
      </c>
      <c r="H957" s="82"/>
      <c r="I957" s="84" t="str">
        <f t="shared" si="62"/>
        <v>Voix</v>
      </c>
      <c r="J957" s="177" t="str">
        <f t="shared" si="63"/>
        <v>Instant</v>
      </c>
      <c r="K957" s="84" t="str">
        <f t="shared" si="65"/>
        <v>Individu</v>
      </c>
      <c r="L957" s="83" t="s">
        <v>1633</v>
      </c>
      <c r="M957" s="183">
        <v>159</v>
      </c>
    </row>
    <row r="958" spans="1:13" ht="24.75" customHeight="1" x14ac:dyDescent="0.15">
      <c r="A958" s="108" t="s">
        <v>1934</v>
      </c>
      <c r="B958" s="86" t="s">
        <v>1132</v>
      </c>
      <c r="C958" s="81"/>
      <c r="D958" s="109" t="s">
        <v>408</v>
      </c>
      <c r="E958" s="82" t="s">
        <v>339</v>
      </c>
      <c r="F958" s="82" t="s">
        <v>953</v>
      </c>
      <c r="G958" s="82" t="s">
        <v>954</v>
      </c>
      <c r="H958" s="82"/>
      <c r="I958" s="84" t="str">
        <f t="shared" si="62"/>
        <v>Toucher</v>
      </c>
      <c r="J958" s="177" t="str">
        <f t="shared" si="63"/>
        <v>Instant</v>
      </c>
      <c r="K958" s="84" t="str">
        <f t="shared" si="65"/>
        <v>Individu</v>
      </c>
      <c r="L958" s="83" t="s">
        <v>1633</v>
      </c>
      <c r="M958" s="183">
        <v>159</v>
      </c>
    </row>
    <row r="959" spans="1:13" ht="18" customHeight="1" x14ac:dyDescent="0.15">
      <c r="A959" s="108" t="s">
        <v>1934</v>
      </c>
      <c r="B959" s="86" t="s">
        <v>1132</v>
      </c>
      <c r="C959" s="81"/>
      <c r="D959" s="109" t="s">
        <v>408</v>
      </c>
      <c r="E959" s="82" t="s">
        <v>340</v>
      </c>
      <c r="F959" s="82" t="s">
        <v>955</v>
      </c>
      <c r="G959" s="82" t="s">
        <v>956</v>
      </c>
      <c r="H959" s="82"/>
      <c r="I959" s="84" t="str">
        <f t="shared" si="62"/>
        <v>Toucher</v>
      </c>
      <c r="J959" s="177" t="str">
        <f t="shared" si="63"/>
        <v>Instant</v>
      </c>
      <c r="K959" s="84" t="str">
        <f t="shared" si="65"/>
        <v>Individu</v>
      </c>
      <c r="L959" s="83" t="s">
        <v>1633</v>
      </c>
      <c r="M959" s="183">
        <v>159</v>
      </c>
    </row>
    <row r="960" spans="1:13" ht="18" customHeight="1" x14ac:dyDescent="0.15">
      <c r="A960" s="108" t="s">
        <v>1934</v>
      </c>
      <c r="B960" s="86" t="s">
        <v>1132</v>
      </c>
      <c r="C960" s="81"/>
      <c r="D960" s="109" t="s">
        <v>408</v>
      </c>
      <c r="E960" s="82" t="s">
        <v>957</v>
      </c>
      <c r="F960" s="82" t="s">
        <v>958</v>
      </c>
      <c r="G960" s="82" t="s">
        <v>956</v>
      </c>
      <c r="H960" s="82" t="s">
        <v>960</v>
      </c>
      <c r="I960" s="84" t="str">
        <f t="shared" si="62"/>
        <v>Toucher</v>
      </c>
      <c r="J960" s="177" t="str">
        <f t="shared" si="63"/>
        <v>Instant</v>
      </c>
      <c r="K960" s="84" t="str">
        <f t="shared" si="65"/>
        <v>Individu</v>
      </c>
      <c r="L960" s="83" t="s">
        <v>1633</v>
      </c>
      <c r="M960" s="183">
        <v>160</v>
      </c>
    </row>
    <row r="961" spans="1:13" ht="33.75" customHeight="1" x14ac:dyDescent="0.15">
      <c r="A961" s="108" t="s">
        <v>1934</v>
      </c>
      <c r="B961" s="86" t="s">
        <v>1132</v>
      </c>
      <c r="C961" s="81"/>
      <c r="D961" s="109" t="s">
        <v>408</v>
      </c>
      <c r="E961" s="82" t="s">
        <v>341</v>
      </c>
      <c r="F961" s="82" t="s">
        <v>959</v>
      </c>
      <c r="G961" s="82" t="s">
        <v>199</v>
      </c>
      <c r="H961" s="82"/>
      <c r="I961" s="84" t="str">
        <f t="shared" si="62"/>
        <v>Soi-même</v>
      </c>
      <c r="J961" s="177" t="str">
        <f t="shared" si="63"/>
        <v>Instant</v>
      </c>
      <c r="K961" s="84" t="str">
        <f t="shared" si="65"/>
        <v>Individu</v>
      </c>
      <c r="L961" s="83" t="s">
        <v>1633</v>
      </c>
      <c r="M961" s="183">
        <v>160</v>
      </c>
    </row>
    <row r="962" spans="1:13" ht="18" customHeight="1" x14ac:dyDescent="0.15">
      <c r="A962" s="108" t="s">
        <v>1934</v>
      </c>
      <c r="B962" s="86" t="s">
        <v>1132</v>
      </c>
      <c r="C962" s="81"/>
      <c r="D962" s="109" t="s">
        <v>408</v>
      </c>
      <c r="E962" s="82" t="s">
        <v>342</v>
      </c>
      <c r="F962" s="82" t="s">
        <v>961</v>
      </c>
      <c r="G962" s="82" t="s">
        <v>962</v>
      </c>
      <c r="H962" s="82" t="s">
        <v>960</v>
      </c>
      <c r="I962" s="84" t="str">
        <f t="shared" ref="I962:I1012" si="66">IF(IFERROR(SEARCH("toucher",$G962:$G962),FALSE),"Toucher",IF(IFERROR(SEARCH("regard",$G962:$G962),FALSE),"Regard",IF(IFERROR(SEARCH("voix",$G962:$G962),FALSE),"Voix",IF(IFERROR(SEARCH("lien",$G962:$G962),FALSE),"Lien mystique",IF(IFERROR(SEARCH("vue",$G962:$G962),FALSE),"Vue","Soi-même")))))</f>
        <v>Voix</v>
      </c>
      <c r="J962" s="177" t="str">
        <f t="shared" ref="J962:J1012" si="67">IF(IFERROR(SEARCH("A/C",$G962:$G962),FALSE),"A/C",IF(IFERROR(SEARCH("lune",$G962:$G962),FALSE),"Lune",IF(IFERROR(SEARCH("concentration",$G962:$G962),FALSE),"Concentration",IF(IFERROR(SEARCH("diamètre",$G962:$G962),FALSE),"Diamètre",IF(IFERROR(SEARCH("année",$G962:$G962),FALSE),"Année",IF(IFERROR(SEARCH("anneau",$G962:$G962),FALSE),"Anneau","Instant"))))))</f>
        <v>Instant</v>
      </c>
      <c r="K962" s="84" t="str">
        <f t="shared" si="65"/>
        <v>Individu</v>
      </c>
      <c r="L962" s="83" t="s">
        <v>1633</v>
      </c>
      <c r="M962" s="183">
        <v>160</v>
      </c>
    </row>
    <row r="963" spans="1:13" ht="18" customHeight="1" x14ac:dyDescent="0.15">
      <c r="A963" s="108" t="s">
        <v>1934</v>
      </c>
      <c r="B963" s="86" t="s">
        <v>1132</v>
      </c>
      <c r="C963" s="81"/>
      <c r="D963" s="109" t="s">
        <v>408</v>
      </c>
      <c r="E963" s="82" t="s">
        <v>2487</v>
      </c>
      <c r="F963" s="82" t="s">
        <v>2488</v>
      </c>
      <c r="G963" s="82" t="s">
        <v>956</v>
      </c>
      <c r="H963" s="82" t="s">
        <v>2486</v>
      </c>
      <c r="I963" s="84" t="str">
        <f t="shared" si="66"/>
        <v>Toucher</v>
      </c>
      <c r="J963" s="177" t="str">
        <f t="shared" si="67"/>
        <v>Instant</v>
      </c>
      <c r="K963" s="84" t="str">
        <f t="shared" si="65"/>
        <v>Individu</v>
      </c>
      <c r="L963" s="83" t="s">
        <v>2071</v>
      </c>
      <c r="M963" s="183">
        <v>67</v>
      </c>
    </row>
    <row r="964" spans="1:13" ht="18" customHeight="1" x14ac:dyDescent="0.15">
      <c r="A964" s="108" t="s">
        <v>1934</v>
      </c>
      <c r="B964" s="86" t="s">
        <v>1132</v>
      </c>
      <c r="C964" s="81"/>
      <c r="D964" s="109" t="s">
        <v>408</v>
      </c>
      <c r="E964" s="82" t="s">
        <v>3264</v>
      </c>
      <c r="F964" s="82" t="s">
        <v>3267</v>
      </c>
      <c r="G964" s="82" t="s">
        <v>3265</v>
      </c>
      <c r="H964" s="82" t="s">
        <v>2402</v>
      </c>
      <c r="I964" s="84" t="str">
        <f t="shared" si="66"/>
        <v>Soi-même</v>
      </c>
      <c r="J964" s="177" t="str">
        <f t="shared" si="67"/>
        <v>Instant</v>
      </c>
      <c r="K964" s="84" t="str">
        <f t="shared" si="65"/>
        <v>Individu</v>
      </c>
      <c r="L964" s="83" t="s">
        <v>1901</v>
      </c>
      <c r="M964" s="183">
        <v>86</v>
      </c>
    </row>
    <row r="965" spans="1:13" ht="18" customHeight="1" x14ac:dyDescent="0.15">
      <c r="A965" s="108" t="s">
        <v>1934</v>
      </c>
      <c r="B965" s="86" t="s">
        <v>1132</v>
      </c>
      <c r="C965" s="81"/>
      <c r="D965" s="109" t="s">
        <v>408</v>
      </c>
      <c r="E965" s="82" t="s">
        <v>3266</v>
      </c>
      <c r="F965" s="82" t="s">
        <v>3268</v>
      </c>
      <c r="G965" s="82" t="s">
        <v>3269</v>
      </c>
      <c r="H965" s="82" t="s">
        <v>2402</v>
      </c>
      <c r="I965" s="84" t="str">
        <f t="shared" si="66"/>
        <v>Soi-même</v>
      </c>
      <c r="J965" s="177" t="str">
        <f t="shared" si="67"/>
        <v>Diamètre</v>
      </c>
      <c r="K965" s="84" t="str">
        <f t="shared" si="65"/>
        <v>Individu</v>
      </c>
      <c r="L965" s="83" t="s">
        <v>1901</v>
      </c>
      <c r="M965" s="183">
        <v>86</v>
      </c>
    </row>
    <row r="966" spans="1:13" ht="24.75" customHeight="1" x14ac:dyDescent="0.15">
      <c r="A966" s="108" t="s">
        <v>1934</v>
      </c>
      <c r="B966" s="86" t="s">
        <v>1132</v>
      </c>
      <c r="C966" s="81"/>
      <c r="D966" s="109" t="s">
        <v>408</v>
      </c>
      <c r="E966" s="82" t="s">
        <v>3270</v>
      </c>
      <c r="F966" s="82" t="s">
        <v>3271</v>
      </c>
      <c r="G966" s="82" t="s">
        <v>3272</v>
      </c>
      <c r="H966" s="82" t="s">
        <v>2403</v>
      </c>
      <c r="I966" s="84" t="str">
        <f t="shared" si="66"/>
        <v>Soi-même</v>
      </c>
      <c r="J966" s="177" t="str">
        <f t="shared" si="67"/>
        <v>Instant</v>
      </c>
      <c r="K966" s="84" t="str">
        <f t="shared" si="65"/>
        <v>Individu</v>
      </c>
      <c r="L966" s="83" t="s">
        <v>2401</v>
      </c>
      <c r="M966" s="183">
        <v>76</v>
      </c>
    </row>
    <row r="967" spans="1:13" ht="18" customHeight="1" x14ac:dyDescent="0.15">
      <c r="A967" s="108" t="s">
        <v>1934</v>
      </c>
      <c r="B967" s="86" t="s">
        <v>1132</v>
      </c>
      <c r="C967" s="81"/>
      <c r="D967" s="109" t="s">
        <v>408</v>
      </c>
      <c r="E967" s="82" t="s">
        <v>3273</v>
      </c>
      <c r="F967" s="82" t="s">
        <v>3274</v>
      </c>
      <c r="G967" s="82" t="s">
        <v>3659</v>
      </c>
      <c r="H967" s="82" t="s">
        <v>2404</v>
      </c>
      <c r="I967" s="84" t="str">
        <f t="shared" si="66"/>
        <v>Soi-même</v>
      </c>
      <c r="J967" s="177" t="str">
        <f t="shared" si="67"/>
        <v>Diamètre</v>
      </c>
      <c r="K967" s="84" t="str">
        <f t="shared" si="65"/>
        <v>Individu</v>
      </c>
      <c r="L967" s="83" t="s">
        <v>1901</v>
      </c>
      <c r="M967" s="183">
        <v>88</v>
      </c>
    </row>
    <row r="968" spans="1:13" ht="18" customHeight="1" thickBot="1" x14ac:dyDescent="0.2">
      <c r="A968" s="167" t="s">
        <v>1934</v>
      </c>
      <c r="B968" s="219" t="s">
        <v>1132</v>
      </c>
      <c r="C968" s="169"/>
      <c r="D968" s="170" t="s">
        <v>408</v>
      </c>
      <c r="E968" s="171" t="s">
        <v>2659</v>
      </c>
      <c r="F968" s="171" t="s">
        <v>2660</v>
      </c>
      <c r="G968" s="171" t="s">
        <v>956</v>
      </c>
      <c r="H968" s="171" t="s">
        <v>2661</v>
      </c>
      <c r="I968" s="173" t="str">
        <f t="shared" si="66"/>
        <v>Toucher</v>
      </c>
      <c r="J968" s="180" t="str">
        <f t="shared" si="67"/>
        <v>Instant</v>
      </c>
      <c r="K968" s="173" t="str">
        <f t="shared" si="65"/>
        <v>Individu</v>
      </c>
      <c r="L968" s="172" t="s">
        <v>1915</v>
      </c>
      <c r="M968" s="185">
        <v>36</v>
      </c>
    </row>
    <row r="969" spans="1:13" ht="18" customHeight="1" x14ac:dyDescent="0.15">
      <c r="A969" s="264" t="s">
        <v>1934</v>
      </c>
      <c r="B969" s="220" t="s">
        <v>1132</v>
      </c>
      <c r="C969" s="212"/>
      <c r="D969" s="213" t="s">
        <v>408</v>
      </c>
      <c r="E969" s="214" t="s">
        <v>3163</v>
      </c>
      <c r="F969" s="214" t="s">
        <v>3162</v>
      </c>
      <c r="G969" s="214" t="s">
        <v>3166</v>
      </c>
      <c r="H969" s="214" t="s">
        <v>3164</v>
      </c>
      <c r="I969" s="215" t="str">
        <f t="shared" si="66"/>
        <v>Toucher</v>
      </c>
      <c r="J969" s="216" t="str">
        <f t="shared" si="67"/>
        <v>Instant</v>
      </c>
      <c r="K969" s="215" t="str">
        <f t="shared" si="65"/>
        <v>Groupe</v>
      </c>
      <c r="L969" s="217" t="s">
        <v>1867</v>
      </c>
      <c r="M969" s="218">
        <v>113</v>
      </c>
    </row>
    <row r="970" spans="1:13" ht="18" customHeight="1" x14ac:dyDescent="0.15">
      <c r="A970" s="108" t="s">
        <v>1934</v>
      </c>
      <c r="B970" s="86" t="s">
        <v>1132</v>
      </c>
      <c r="C970" s="81"/>
      <c r="D970" s="109" t="s">
        <v>408</v>
      </c>
      <c r="E970" s="82" t="s">
        <v>3165</v>
      </c>
      <c r="F970" s="82" t="s">
        <v>3167</v>
      </c>
      <c r="G970" s="82" t="s">
        <v>962</v>
      </c>
      <c r="H970" s="82" t="s">
        <v>3164</v>
      </c>
      <c r="I970" s="84" t="str">
        <f t="shared" si="66"/>
        <v>Voix</v>
      </c>
      <c r="J970" s="177" t="str">
        <f t="shared" si="67"/>
        <v>Instant</v>
      </c>
      <c r="K970" s="84" t="str">
        <f t="shared" si="65"/>
        <v>Individu</v>
      </c>
      <c r="L970" s="83" t="s">
        <v>1867</v>
      </c>
      <c r="M970" s="183">
        <v>113</v>
      </c>
    </row>
    <row r="971" spans="1:13" ht="24.75" customHeight="1" x14ac:dyDescent="0.15">
      <c r="A971" s="108" t="s">
        <v>1934</v>
      </c>
      <c r="B971" s="86" t="s">
        <v>1132</v>
      </c>
      <c r="C971" s="81" t="s">
        <v>1839</v>
      </c>
      <c r="D971" s="109" t="s">
        <v>408</v>
      </c>
      <c r="E971" s="82" t="s">
        <v>3298</v>
      </c>
      <c r="F971" s="82" t="s">
        <v>3300</v>
      </c>
      <c r="G971" s="82" t="s">
        <v>3299</v>
      </c>
      <c r="H971" s="82" t="s">
        <v>3301</v>
      </c>
      <c r="I971" s="84" t="str">
        <f t="shared" si="66"/>
        <v>Voix</v>
      </c>
      <c r="J971" s="177" t="str">
        <f t="shared" si="67"/>
        <v>Instant</v>
      </c>
      <c r="K971" s="84" t="str">
        <f t="shared" si="65"/>
        <v>Individu</v>
      </c>
      <c r="L971" s="83" t="s">
        <v>2096</v>
      </c>
      <c r="M971" s="183">
        <v>122</v>
      </c>
    </row>
    <row r="972" spans="1:13" ht="18" customHeight="1" x14ac:dyDescent="0.15">
      <c r="A972" s="108" t="s">
        <v>1934</v>
      </c>
      <c r="B972" s="86" t="s">
        <v>1132</v>
      </c>
      <c r="C972" s="81"/>
      <c r="D972" s="109" t="s">
        <v>408</v>
      </c>
      <c r="E972" s="82" t="s">
        <v>3302</v>
      </c>
      <c r="F972" s="82" t="s">
        <v>3303</v>
      </c>
      <c r="G972" s="82" t="s">
        <v>3291</v>
      </c>
      <c r="H972" s="82"/>
      <c r="I972" s="84" t="str">
        <f t="shared" si="66"/>
        <v>Voix</v>
      </c>
      <c r="J972" s="177" t="str">
        <f t="shared" si="67"/>
        <v>A/C</v>
      </c>
      <c r="K972" s="84" t="str">
        <f t="shared" si="65"/>
        <v>Individu</v>
      </c>
      <c r="L972" s="83" t="s">
        <v>2096</v>
      </c>
      <c r="M972" s="183">
        <v>122</v>
      </c>
    </row>
    <row r="973" spans="1:13" ht="18" customHeight="1" x14ac:dyDescent="0.15">
      <c r="A973" s="108" t="s">
        <v>1934</v>
      </c>
      <c r="B973" s="86" t="s">
        <v>1132</v>
      </c>
      <c r="C973" s="81" t="s">
        <v>1015</v>
      </c>
      <c r="D973" s="109">
        <v>20</v>
      </c>
      <c r="E973" s="82" t="s">
        <v>2606</v>
      </c>
      <c r="F973" s="82" t="s">
        <v>2607</v>
      </c>
      <c r="G973" s="82" t="s">
        <v>2608</v>
      </c>
      <c r="H973" s="82"/>
      <c r="I973" s="84" t="str">
        <f t="shared" si="66"/>
        <v>Soi-même</v>
      </c>
      <c r="J973" s="177" t="str">
        <f t="shared" si="67"/>
        <v>Concentration</v>
      </c>
      <c r="K973" s="84" t="str">
        <f t="shared" si="65"/>
        <v>Individu</v>
      </c>
      <c r="L973" s="83" t="s">
        <v>2153</v>
      </c>
      <c r="M973" s="183">
        <v>73</v>
      </c>
    </row>
    <row r="974" spans="1:13" ht="18" customHeight="1" x14ac:dyDescent="0.15">
      <c r="A974" s="108" t="s">
        <v>1934</v>
      </c>
      <c r="B974" s="88" t="s">
        <v>1131</v>
      </c>
      <c r="C974" s="81"/>
      <c r="D974" s="109" t="s">
        <v>408</v>
      </c>
      <c r="E974" s="82" t="s">
        <v>343</v>
      </c>
      <c r="F974" s="82" t="s">
        <v>963</v>
      </c>
      <c r="G974" s="82" t="s">
        <v>962</v>
      </c>
      <c r="H974" s="82"/>
      <c r="I974" s="84" t="str">
        <f t="shared" si="66"/>
        <v>Voix</v>
      </c>
      <c r="J974" s="177" t="str">
        <f t="shared" si="67"/>
        <v>Instant</v>
      </c>
      <c r="K974" s="84" t="str">
        <f t="shared" si="65"/>
        <v>Individu</v>
      </c>
      <c r="L974" s="83" t="s">
        <v>1633</v>
      </c>
      <c r="M974" s="183">
        <v>160</v>
      </c>
    </row>
    <row r="975" spans="1:13" ht="18" customHeight="1" x14ac:dyDescent="0.15">
      <c r="A975" s="108" t="s">
        <v>1934</v>
      </c>
      <c r="B975" s="88" t="s">
        <v>1131</v>
      </c>
      <c r="C975" s="81"/>
      <c r="D975" s="109" t="s">
        <v>408</v>
      </c>
      <c r="E975" s="82" t="s">
        <v>344</v>
      </c>
      <c r="F975" s="82" t="s">
        <v>964</v>
      </c>
      <c r="G975" s="82" t="s">
        <v>956</v>
      </c>
      <c r="H975" s="82"/>
      <c r="I975" s="84" t="str">
        <f t="shared" si="66"/>
        <v>Toucher</v>
      </c>
      <c r="J975" s="177" t="str">
        <f t="shared" si="67"/>
        <v>Instant</v>
      </c>
      <c r="K975" s="84" t="str">
        <f t="shared" si="65"/>
        <v>Individu</v>
      </c>
      <c r="L975" s="83" t="s">
        <v>1633</v>
      </c>
      <c r="M975" s="183">
        <v>160</v>
      </c>
    </row>
    <row r="976" spans="1:13" ht="18" customHeight="1" x14ac:dyDescent="0.15">
      <c r="A976" s="108" t="s">
        <v>1934</v>
      </c>
      <c r="B976" s="88" t="s">
        <v>1131</v>
      </c>
      <c r="C976" s="81"/>
      <c r="D976" s="109" t="s">
        <v>408</v>
      </c>
      <c r="E976" s="82" t="s">
        <v>345</v>
      </c>
      <c r="F976" s="82" t="s">
        <v>965</v>
      </c>
      <c r="G976" s="82" t="s">
        <v>966</v>
      </c>
      <c r="H976" s="82"/>
      <c r="I976" s="84" t="str">
        <f t="shared" si="66"/>
        <v>Toucher</v>
      </c>
      <c r="J976" s="177" t="str">
        <f t="shared" si="67"/>
        <v>A/C</v>
      </c>
      <c r="K976" s="84" t="str">
        <f t="shared" si="65"/>
        <v>Individu</v>
      </c>
      <c r="L976" s="83" t="s">
        <v>1633</v>
      </c>
      <c r="M976" s="183">
        <v>160</v>
      </c>
    </row>
    <row r="977" spans="1:13" ht="18" customHeight="1" x14ac:dyDescent="0.15">
      <c r="A977" s="108" t="s">
        <v>1934</v>
      </c>
      <c r="B977" s="88" t="s">
        <v>1131</v>
      </c>
      <c r="C977" s="81"/>
      <c r="D977" s="109" t="s">
        <v>408</v>
      </c>
      <c r="E977" s="82" t="s">
        <v>346</v>
      </c>
      <c r="F977" s="82" t="s">
        <v>967</v>
      </c>
      <c r="G977" s="82" t="s">
        <v>968</v>
      </c>
      <c r="H977" s="82" t="s">
        <v>960</v>
      </c>
      <c r="I977" s="84" t="str">
        <f t="shared" si="66"/>
        <v>Voix</v>
      </c>
      <c r="J977" s="177" t="str">
        <f t="shared" si="67"/>
        <v>Instant</v>
      </c>
      <c r="K977" s="84" t="str">
        <f t="shared" si="65"/>
        <v>Individu</v>
      </c>
      <c r="L977" s="83" t="s">
        <v>1633</v>
      </c>
      <c r="M977" s="183">
        <v>161</v>
      </c>
    </row>
    <row r="978" spans="1:13" ht="18" customHeight="1" x14ac:dyDescent="0.15">
      <c r="A978" s="108" t="s">
        <v>1934</v>
      </c>
      <c r="B978" s="88" t="s">
        <v>1131</v>
      </c>
      <c r="C978" s="81"/>
      <c r="D978" s="109" t="s">
        <v>408</v>
      </c>
      <c r="E978" s="82" t="s">
        <v>347</v>
      </c>
      <c r="F978" s="82" t="s">
        <v>970</v>
      </c>
      <c r="G978" s="82" t="s">
        <v>969</v>
      </c>
      <c r="H978" s="82"/>
      <c r="I978" s="84" t="str">
        <f t="shared" si="66"/>
        <v>Voix</v>
      </c>
      <c r="J978" s="177" t="str">
        <f t="shared" si="67"/>
        <v>Instant</v>
      </c>
      <c r="K978" s="84" t="str">
        <f t="shared" si="65"/>
        <v>Pièce</v>
      </c>
      <c r="L978" s="83" t="s">
        <v>1633</v>
      </c>
      <c r="M978" s="183">
        <v>161</v>
      </c>
    </row>
    <row r="979" spans="1:13" ht="18" customHeight="1" x14ac:dyDescent="0.15">
      <c r="A979" s="108" t="s">
        <v>1934</v>
      </c>
      <c r="B979" s="88" t="s">
        <v>1131</v>
      </c>
      <c r="C979" s="81"/>
      <c r="D979" s="109" t="s">
        <v>408</v>
      </c>
      <c r="E979" s="82" t="s">
        <v>2656</v>
      </c>
      <c r="F979" s="82" t="s">
        <v>2657</v>
      </c>
      <c r="G979" s="82" t="s">
        <v>2658</v>
      </c>
      <c r="H979" s="82" t="s">
        <v>2396</v>
      </c>
      <c r="I979" s="84" t="str">
        <f t="shared" si="66"/>
        <v>Soi-même</v>
      </c>
      <c r="J979" s="177" t="str">
        <f t="shared" si="67"/>
        <v>Instant</v>
      </c>
      <c r="K979" s="84" t="str">
        <f t="shared" si="65"/>
        <v>Individu</v>
      </c>
      <c r="L979" s="83" t="s">
        <v>1915</v>
      </c>
      <c r="M979" s="183">
        <v>29</v>
      </c>
    </row>
    <row r="980" spans="1:13" ht="18" customHeight="1" x14ac:dyDescent="0.15">
      <c r="A980" s="108" t="s">
        <v>1934</v>
      </c>
      <c r="B980" s="88" t="s">
        <v>1131</v>
      </c>
      <c r="C980" s="81"/>
      <c r="D980" s="109" t="s">
        <v>408</v>
      </c>
      <c r="E980" s="82" t="s">
        <v>2582</v>
      </c>
      <c r="F980" s="82" t="s">
        <v>2583</v>
      </c>
      <c r="G980" s="82" t="s">
        <v>962</v>
      </c>
      <c r="H980" s="82"/>
      <c r="I980" s="84" t="str">
        <f t="shared" si="66"/>
        <v>Voix</v>
      </c>
      <c r="J980" s="177" t="str">
        <f t="shared" si="67"/>
        <v>Instant</v>
      </c>
      <c r="K980" s="84" t="str">
        <f t="shared" si="65"/>
        <v>Individu</v>
      </c>
      <c r="L980" s="83" t="s">
        <v>2153</v>
      </c>
      <c r="M980" s="183">
        <v>60</v>
      </c>
    </row>
    <row r="981" spans="1:13" ht="18" customHeight="1" x14ac:dyDescent="0.15">
      <c r="A981" s="108" t="s">
        <v>1934</v>
      </c>
      <c r="B981" s="88" t="s">
        <v>1131</v>
      </c>
      <c r="C981" s="81"/>
      <c r="D981" s="109" t="s">
        <v>408</v>
      </c>
      <c r="E981" s="82" t="s">
        <v>2584</v>
      </c>
      <c r="F981" s="82" t="s">
        <v>2585</v>
      </c>
      <c r="G981" s="82" t="s">
        <v>962</v>
      </c>
      <c r="H981" s="82"/>
      <c r="I981" s="84" t="str">
        <f t="shared" si="66"/>
        <v>Voix</v>
      </c>
      <c r="J981" s="177" t="str">
        <f t="shared" si="67"/>
        <v>Instant</v>
      </c>
      <c r="K981" s="84" t="str">
        <f t="shared" si="65"/>
        <v>Individu</v>
      </c>
      <c r="L981" s="83" t="s">
        <v>2153</v>
      </c>
      <c r="M981" s="183">
        <v>60</v>
      </c>
    </row>
    <row r="982" spans="1:13" ht="18" customHeight="1" x14ac:dyDescent="0.15">
      <c r="A982" s="108" t="s">
        <v>1934</v>
      </c>
      <c r="B982" s="88" t="s">
        <v>1131</v>
      </c>
      <c r="C982" s="81"/>
      <c r="D982" s="109" t="s">
        <v>408</v>
      </c>
      <c r="E982" s="82" t="s">
        <v>2620</v>
      </c>
      <c r="F982" s="82" t="s">
        <v>2619</v>
      </c>
      <c r="G982" s="82" t="s">
        <v>962</v>
      </c>
      <c r="H982" s="82"/>
      <c r="I982" s="84" t="str">
        <f t="shared" si="66"/>
        <v>Voix</v>
      </c>
      <c r="J982" s="177" t="str">
        <f t="shared" si="67"/>
        <v>Instant</v>
      </c>
      <c r="K982" s="84" t="str">
        <f t="shared" si="65"/>
        <v>Individu</v>
      </c>
      <c r="L982" s="83" t="s">
        <v>2153</v>
      </c>
      <c r="M982" s="183">
        <v>60</v>
      </c>
    </row>
    <row r="983" spans="1:13" ht="18" customHeight="1" x14ac:dyDescent="0.15">
      <c r="A983" s="108" t="s">
        <v>1934</v>
      </c>
      <c r="B983" s="88" t="s">
        <v>1131</v>
      </c>
      <c r="C983" s="81"/>
      <c r="D983" s="109" t="s">
        <v>408</v>
      </c>
      <c r="E983" s="82" t="s">
        <v>3474</v>
      </c>
      <c r="F983" s="82" t="s">
        <v>3475</v>
      </c>
      <c r="G983" s="82" t="s">
        <v>962</v>
      </c>
      <c r="H983" s="82"/>
      <c r="I983" s="84" t="str">
        <f t="shared" si="66"/>
        <v>Voix</v>
      </c>
      <c r="J983" s="177" t="str">
        <f t="shared" si="67"/>
        <v>Instant</v>
      </c>
      <c r="K983" s="84" t="str">
        <f t="shared" si="65"/>
        <v>Individu</v>
      </c>
      <c r="L983" s="83" t="s">
        <v>1887</v>
      </c>
      <c r="M983" s="183">
        <v>129</v>
      </c>
    </row>
    <row r="984" spans="1:13" ht="18" customHeight="1" x14ac:dyDescent="0.15">
      <c r="A984" s="108" t="s">
        <v>1934</v>
      </c>
      <c r="B984" s="88" t="s">
        <v>1131</v>
      </c>
      <c r="C984" s="81"/>
      <c r="D984" s="109" t="s">
        <v>408</v>
      </c>
      <c r="E984" s="82" t="s">
        <v>3578</v>
      </c>
      <c r="F984" s="82" t="s">
        <v>3579</v>
      </c>
      <c r="G984" s="82" t="s">
        <v>3580</v>
      </c>
      <c r="H984" s="82"/>
      <c r="I984" s="84" t="str">
        <f t="shared" si="66"/>
        <v>Toucher</v>
      </c>
      <c r="J984" s="177" t="str">
        <f t="shared" si="67"/>
        <v>Anneau</v>
      </c>
      <c r="K984" s="84" t="s">
        <v>681</v>
      </c>
      <c r="L984" s="83" t="s">
        <v>1898</v>
      </c>
      <c r="M984" s="183">
        <v>75</v>
      </c>
    </row>
    <row r="985" spans="1:13" ht="24.75" customHeight="1" x14ac:dyDescent="0.15">
      <c r="A985" s="108" t="s">
        <v>1934</v>
      </c>
      <c r="B985" s="88" t="s">
        <v>1131</v>
      </c>
      <c r="C985" s="81"/>
      <c r="D985" s="109" t="s">
        <v>408</v>
      </c>
      <c r="E985" s="82" t="s">
        <v>3581</v>
      </c>
      <c r="F985" s="82" t="s">
        <v>3582</v>
      </c>
      <c r="G985" s="82" t="s">
        <v>956</v>
      </c>
      <c r="H985" s="113" t="s">
        <v>3724</v>
      </c>
      <c r="I985" s="84" t="str">
        <f t="shared" si="66"/>
        <v>Toucher</v>
      </c>
      <c r="J985" s="177" t="str">
        <f t="shared" si="67"/>
        <v>Instant</v>
      </c>
      <c r="K985" s="84" t="str">
        <f t="shared" ref="K985:K992" si="68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985" s="83" t="s">
        <v>1898</v>
      </c>
      <c r="M985" s="183">
        <v>75</v>
      </c>
    </row>
    <row r="986" spans="1:13" ht="18" customHeight="1" x14ac:dyDescent="0.15">
      <c r="A986" s="108" t="s">
        <v>1934</v>
      </c>
      <c r="B986" s="88" t="s">
        <v>1131</v>
      </c>
      <c r="C986" s="86" t="s">
        <v>1132</v>
      </c>
      <c r="D986" s="109" t="s">
        <v>408</v>
      </c>
      <c r="E986" s="82" t="s">
        <v>3347</v>
      </c>
      <c r="F986" s="82" t="s">
        <v>3348</v>
      </c>
      <c r="G986" s="82" t="s">
        <v>3346</v>
      </c>
      <c r="H986" s="113" t="s">
        <v>3</v>
      </c>
      <c r="I986" s="84" t="str">
        <f t="shared" si="66"/>
        <v>Toucher</v>
      </c>
      <c r="J986" s="177" t="str">
        <f t="shared" si="67"/>
        <v>Instant</v>
      </c>
      <c r="K986" s="84" t="str">
        <f t="shared" si="68"/>
        <v>Zone</v>
      </c>
      <c r="L986" s="83" t="s">
        <v>2095</v>
      </c>
      <c r="M986" s="183">
        <v>14</v>
      </c>
    </row>
    <row r="987" spans="1:13" ht="24.75" customHeight="1" x14ac:dyDescent="0.15">
      <c r="A987" s="108" t="s">
        <v>1934</v>
      </c>
      <c r="B987" s="88" t="s">
        <v>1131</v>
      </c>
      <c r="C987" s="81"/>
      <c r="D987" s="109" t="s">
        <v>408</v>
      </c>
      <c r="E987" s="82" t="s">
        <v>3304</v>
      </c>
      <c r="F987" s="82" t="s">
        <v>3305</v>
      </c>
      <c r="G987" s="82" t="s">
        <v>3306</v>
      </c>
      <c r="H987" s="82"/>
      <c r="I987" s="84" t="str">
        <f t="shared" si="66"/>
        <v>Toucher</v>
      </c>
      <c r="J987" s="177" t="str">
        <f t="shared" si="67"/>
        <v>A/C</v>
      </c>
      <c r="K987" s="84" t="str">
        <f t="shared" si="68"/>
        <v>Pièce</v>
      </c>
      <c r="L987" s="83" t="s">
        <v>2096</v>
      </c>
      <c r="M987" s="183">
        <v>122</v>
      </c>
    </row>
    <row r="988" spans="1:13" ht="18" customHeight="1" x14ac:dyDescent="0.15">
      <c r="A988" s="108" t="s">
        <v>1934</v>
      </c>
      <c r="B988" s="88" t="s">
        <v>1131</v>
      </c>
      <c r="C988" s="81"/>
      <c r="D988" s="109" t="s">
        <v>408</v>
      </c>
      <c r="E988" s="82" t="s">
        <v>3307</v>
      </c>
      <c r="F988" s="82" t="s">
        <v>3308</v>
      </c>
      <c r="G988" s="82" t="s">
        <v>962</v>
      </c>
      <c r="H988" s="82"/>
      <c r="I988" s="84" t="str">
        <f t="shared" si="66"/>
        <v>Voix</v>
      </c>
      <c r="J988" s="177" t="str">
        <f t="shared" si="67"/>
        <v>Instant</v>
      </c>
      <c r="K988" s="84" t="str">
        <f t="shared" si="68"/>
        <v>Individu</v>
      </c>
      <c r="L988" s="83" t="s">
        <v>2096</v>
      </c>
      <c r="M988" s="183">
        <v>122</v>
      </c>
    </row>
    <row r="989" spans="1:13" ht="18" customHeight="1" x14ac:dyDescent="0.15">
      <c r="A989" s="108" t="s">
        <v>1934</v>
      </c>
      <c r="B989" s="88" t="s">
        <v>1131</v>
      </c>
      <c r="C989" s="81"/>
      <c r="D989" s="109">
        <v>10</v>
      </c>
      <c r="E989" s="82" t="s">
        <v>3168</v>
      </c>
      <c r="F989" s="82" t="s">
        <v>3169</v>
      </c>
      <c r="G989" s="82" t="s">
        <v>962</v>
      </c>
      <c r="H989" s="82"/>
      <c r="I989" s="84" t="str">
        <f t="shared" si="66"/>
        <v>Voix</v>
      </c>
      <c r="J989" s="177" t="str">
        <f t="shared" si="67"/>
        <v>Instant</v>
      </c>
      <c r="K989" s="84" t="str">
        <f t="shared" si="68"/>
        <v>Individu</v>
      </c>
      <c r="L989" s="83" t="s">
        <v>1867</v>
      </c>
      <c r="M989" s="183">
        <v>133</v>
      </c>
    </row>
    <row r="990" spans="1:13" ht="24.75" customHeight="1" x14ac:dyDescent="0.15">
      <c r="A990" s="108" t="s">
        <v>1934</v>
      </c>
      <c r="B990" s="88" t="s">
        <v>1131</v>
      </c>
      <c r="C990" s="81"/>
      <c r="D990" s="109">
        <v>15</v>
      </c>
      <c r="E990" s="82" t="s">
        <v>3309</v>
      </c>
      <c r="F990" s="82" t="s">
        <v>3310</v>
      </c>
      <c r="G990" s="82" t="s">
        <v>962</v>
      </c>
      <c r="H990" s="82" t="s">
        <v>3311</v>
      </c>
      <c r="I990" s="84" t="str">
        <f t="shared" si="66"/>
        <v>Voix</v>
      </c>
      <c r="J990" s="177" t="str">
        <f t="shared" si="67"/>
        <v>Instant</v>
      </c>
      <c r="K990" s="84" t="str">
        <f t="shared" si="68"/>
        <v>Individu</v>
      </c>
      <c r="L990" s="83" t="s">
        <v>2096</v>
      </c>
      <c r="M990" s="183">
        <v>122</v>
      </c>
    </row>
    <row r="991" spans="1:13" ht="18" customHeight="1" x14ac:dyDescent="0.15">
      <c r="A991" s="108" t="s">
        <v>1934</v>
      </c>
      <c r="B991" s="88" t="s">
        <v>1131</v>
      </c>
      <c r="C991" s="81"/>
      <c r="D991" s="109">
        <v>20</v>
      </c>
      <c r="E991" s="82" t="s">
        <v>3170</v>
      </c>
      <c r="F991" s="82" t="s">
        <v>3171</v>
      </c>
      <c r="G991" s="82" t="s">
        <v>3172</v>
      </c>
      <c r="H991" s="82"/>
      <c r="I991" s="84" t="str">
        <f t="shared" si="66"/>
        <v>Vue</v>
      </c>
      <c r="J991" s="177" t="str">
        <f t="shared" si="67"/>
        <v>Diamètre</v>
      </c>
      <c r="K991" s="84" t="str">
        <f t="shared" si="68"/>
        <v>Individu</v>
      </c>
      <c r="L991" s="83" t="s">
        <v>1867</v>
      </c>
      <c r="M991" s="183">
        <v>134</v>
      </c>
    </row>
    <row r="992" spans="1:13" ht="18" customHeight="1" x14ac:dyDescent="0.15">
      <c r="A992" s="108" t="s">
        <v>1934</v>
      </c>
      <c r="B992" s="85" t="s">
        <v>1133</v>
      </c>
      <c r="C992" s="81"/>
      <c r="D992" s="109" t="s">
        <v>408</v>
      </c>
      <c r="E992" s="82" t="s">
        <v>348</v>
      </c>
      <c r="F992" s="82" t="s">
        <v>971</v>
      </c>
      <c r="G992" s="82" t="s">
        <v>938</v>
      </c>
      <c r="H992" s="82"/>
      <c r="I992" s="84" t="str">
        <f t="shared" si="66"/>
        <v>Soi-même</v>
      </c>
      <c r="J992" s="177" t="str">
        <f t="shared" si="67"/>
        <v>Instant</v>
      </c>
      <c r="K992" s="84" t="str">
        <f t="shared" si="68"/>
        <v>Individu</v>
      </c>
      <c r="L992" s="83" t="s">
        <v>1633</v>
      </c>
      <c r="M992" s="183">
        <v>161</v>
      </c>
    </row>
    <row r="993" spans="1:13" ht="18" customHeight="1" x14ac:dyDescent="0.15">
      <c r="A993" s="108" t="s">
        <v>1934</v>
      </c>
      <c r="B993" s="85" t="s">
        <v>1133</v>
      </c>
      <c r="C993" s="81"/>
      <c r="D993" s="109" t="s">
        <v>408</v>
      </c>
      <c r="E993" s="82" t="s">
        <v>349</v>
      </c>
      <c r="F993" s="82" t="s">
        <v>972</v>
      </c>
      <c r="G993" s="82" t="s">
        <v>3666</v>
      </c>
      <c r="H993" s="82"/>
      <c r="I993" s="84" t="str">
        <f t="shared" si="66"/>
        <v>Toucher</v>
      </c>
      <c r="J993" s="177" t="str">
        <f t="shared" si="67"/>
        <v>Anneau</v>
      </c>
      <c r="K993" s="84" t="s">
        <v>681</v>
      </c>
      <c r="L993" s="83" t="s">
        <v>1633</v>
      </c>
      <c r="M993" s="183">
        <v>162</v>
      </c>
    </row>
    <row r="994" spans="1:13" ht="18" customHeight="1" thickBot="1" x14ac:dyDescent="0.2">
      <c r="A994" s="167" t="s">
        <v>1934</v>
      </c>
      <c r="B994" s="168" t="s">
        <v>1133</v>
      </c>
      <c r="C994" s="169"/>
      <c r="D994" s="170" t="s">
        <v>408</v>
      </c>
      <c r="E994" s="171" t="s">
        <v>350</v>
      </c>
      <c r="F994" s="171" t="s">
        <v>973</v>
      </c>
      <c r="G994" s="171" t="s">
        <v>974</v>
      </c>
      <c r="H994" s="171"/>
      <c r="I994" s="173" t="str">
        <f t="shared" si="66"/>
        <v>Toucher</v>
      </c>
      <c r="J994" s="180" t="str">
        <f t="shared" si="67"/>
        <v>Diamètre</v>
      </c>
      <c r="K994" s="173" t="str">
        <f t="shared" ref="K994:K1012" si="69">IF(IFERROR(SEARCH("part",$G:$G),FALSE),"Part",IF(IFERROR(SEARCH("group",$G:$G),FALSE),"Groupe",IF(IFERROR(SEARCH("pièce",$G:$G),FALSE),"Pièce",IF(IFERROR(SEARCH("structure",$G:$G),FALSE),"Structure",IF(IFERROR(SEARCH("cercle",$G:$G),FALSE),"Cercle",IF(IFERROR(SEARCH("zone",$G:$G),FALSE),"Zone","Individu"))))))</f>
        <v>Individu</v>
      </c>
      <c r="L994" s="172" t="s">
        <v>1633</v>
      </c>
      <c r="M994" s="185">
        <v>162</v>
      </c>
    </row>
    <row r="995" spans="1:13" ht="24.75" customHeight="1" x14ac:dyDescent="0.15">
      <c r="A995" s="264" t="s">
        <v>1934</v>
      </c>
      <c r="B995" s="222" t="s">
        <v>1133</v>
      </c>
      <c r="C995" s="212"/>
      <c r="D995" s="213" t="s">
        <v>408</v>
      </c>
      <c r="E995" s="214" t="s">
        <v>351</v>
      </c>
      <c r="F995" s="214" t="s">
        <v>975</v>
      </c>
      <c r="G995" s="214" t="s">
        <v>977</v>
      </c>
      <c r="H995" s="214" t="s">
        <v>976</v>
      </c>
      <c r="I995" s="215" t="str">
        <f t="shared" si="66"/>
        <v>Lien mystique</v>
      </c>
      <c r="J995" s="216" t="str">
        <f t="shared" si="67"/>
        <v>Concentration</v>
      </c>
      <c r="K995" s="215" t="str">
        <f t="shared" si="69"/>
        <v>Individu</v>
      </c>
      <c r="L995" s="217" t="s">
        <v>1633</v>
      </c>
      <c r="M995" s="218">
        <v>162</v>
      </c>
    </row>
    <row r="996" spans="1:13" ht="18" customHeight="1" x14ac:dyDescent="0.15">
      <c r="A996" s="108" t="s">
        <v>1934</v>
      </c>
      <c r="B996" s="85" t="s">
        <v>1133</v>
      </c>
      <c r="C996" s="81"/>
      <c r="D996" s="109" t="s">
        <v>408</v>
      </c>
      <c r="E996" s="82" t="s">
        <v>352</v>
      </c>
      <c r="F996" s="82" t="s">
        <v>978</v>
      </c>
      <c r="G996" s="82" t="s">
        <v>979</v>
      </c>
      <c r="H996" s="82"/>
      <c r="I996" s="84" t="str">
        <f t="shared" si="66"/>
        <v>Toucher</v>
      </c>
      <c r="J996" s="177" t="str">
        <f t="shared" si="67"/>
        <v>Concentration</v>
      </c>
      <c r="K996" s="84" t="str">
        <f t="shared" si="69"/>
        <v>Individu</v>
      </c>
      <c r="L996" s="83" t="s">
        <v>1633</v>
      </c>
      <c r="M996" s="183">
        <v>162</v>
      </c>
    </row>
    <row r="997" spans="1:13" ht="18" customHeight="1" x14ac:dyDescent="0.15">
      <c r="A997" s="108" t="s">
        <v>1934</v>
      </c>
      <c r="B997" s="85" t="s">
        <v>1133</v>
      </c>
      <c r="C997" s="81"/>
      <c r="D997" s="109" t="s">
        <v>408</v>
      </c>
      <c r="E997" s="82" t="s">
        <v>353</v>
      </c>
      <c r="F997" s="82" t="s">
        <v>980</v>
      </c>
      <c r="G997" s="82" t="s">
        <v>981</v>
      </c>
      <c r="H997" s="113" t="s">
        <v>1681</v>
      </c>
      <c r="I997" s="84" t="str">
        <f t="shared" si="66"/>
        <v>Toucher</v>
      </c>
      <c r="J997" s="177" t="str">
        <f t="shared" si="67"/>
        <v>Instant</v>
      </c>
      <c r="K997" s="84" t="str">
        <f t="shared" si="69"/>
        <v>Individu</v>
      </c>
      <c r="L997" s="83" t="s">
        <v>1633</v>
      </c>
      <c r="M997" s="183">
        <v>162</v>
      </c>
    </row>
    <row r="998" spans="1:13" ht="18" customHeight="1" x14ac:dyDescent="0.15">
      <c r="A998" s="108" t="s">
        <v>1934</v>
      </c>
      <c r="B998" s="85" t="s">
        <v>1133</v>
      </c>
      <c r="C998" s="81"/>
      <c r="D998" s="109" t="s">
        <v>408</v>
      </c>
      <c r="E998" s="82" t="s">
        <v>3275</v>
      </c>
      <c r="F998" s="82" t="s">
        <v>3277</v>
      </c>
      <c r="G998" s="82" t="s">
        <v>3276</v>
      </c>
      <c r="H998" s="113" t="s">
        <v>3725</v>
      </c>
      <c r="I998" s="84" t="str">
        <f t="shared" si="66"/>
        <v>Lien mystique</v>
      </c>
      <c r="J998" s="177" t="str">
        <f t="shared" si="67"/>
        <v>Instant</v>
      </c>
      <c r="K998" s="84" t="str">
        <f t="shared" si="69"/>
        <v>Groupe</v>
      </c>
      <c r="L998" s="83" t="s">
        <v>1901</v>
      </c>
      <c r="M998" s="183">
        <v>98</v>
      </c>
    </row>
    <row r="999" spans="1:13" ht="18" customHeight="1" x14ac:dyDescent="0.15">
      <c r="A999" s="108" t="s">
        <v>1934</v>
      </c>
      <c r="B999" s="85" t="s">
        <v>1133</v>
      </c>
      <c r="C999" s="81"/>
      <c r="D999" s="109" t="s">
        <v>408</v>
      </c>
      <c r="E999" s="82" t="s">
        <v>3472</v>
      </c>
      <c r="F999" s="82" t="s">
        <v>3473</v>
      </c>
      <c r="G999" s="82" t="s">
        <v>3315</v>
      </c>
      <c r="H999" s="82" t="s">
        <v>3726</v>
      </c>
      <c r="I999" s="84" t="str">
        <f t="shared" si="66"/>
        <v>Lien mystique</v>
      </c>
      <c r="J999" s="177" t="str">
        <f t="shared" si="67"/>
        <v>Instant</v>
      </c>
      <c r="K999" s="84" t="str">
        <f t="shared" si="69"/>
        <v>Individu</v>
      </c>
      <c r="L999" s="83" t="s">
        <v>1887</v>
      </c>
      <c r="M999" s="183">
        <v>100</v>
      </c>
    </row>
    <row r="1000" spans="1:13" ht="18" customHeight="1" x14ac:dyDescent="0.15">
      <c r="A1000" s="108" t="s">
        <v>1934</v>
      </c>
      <c r="B1000" s="85" t="s">
        <v>1133</v>
      </c>
      <c r="C1000" s="81"/>
      <c r="D1000" s="109" t="s">
        <v>408</v>
      </c>
      <c r="E1000" s="82" t="s">
        <v>3192</v>
      </c>
      <c r="F1000" s="82" t="s">
        <v>3193</v>
      </c>
      <c r="G1000" s="82"/>
      <c r="H1000" s="82" t="s">
        <v>3727</v>
      </c>
      <c r="I1000" s="84" t="str">
        <f t="shared" si="66"/>
        <v>Soi-même</v>
      </c>
      <c r="J1000" s="177" t="str">
        <f t="shared" si="67"/>
        <v>Instant</v>
      </c>
      <c r="K1000" s="84" t="str">
        <f t="shared" si="69"/>
        <v>Individu</v>
      </c>
      <c r="L1000" s="83" t="s">
        <v>1901</v>
      </c>
      <c r="M1000" s="183">
        <v>80</v>
      </c>
    </row>
    <row r="1001" spans="1:13" ht="18" customHeight="1" x14ac:dyDescent="0.15">
      <c r="A1001" s="108" t="s">
        <v>1934</v>
      </c>
      <c r="B1001" s="85" t="s">
        <v>1133</v>
      </c>
      <c r="C1001" s="81"/>
      <c r="D1001" s="109" t="s">
        <v>408</v>
      </c>
      <c r="E1001" s="82" t="s">
        <v>3278</v>
      </c>
      <c r="F1001" s="82" t="s">
        <v>3279</v>
      </c>
      <c r="G1001" s="82" t="s">
        <v>3280</v>
      </c>
      <c r="H1001" s="82" t="s">
        <v>3728</v>
      </c>
      <c r="I1001" s="84" t="str">
        <f t="shared" si="66"/>
        <v>Soi-même</v>
      </c>
      <c r="J1001" s="177" t="str">
        <f t="shared" si="67"/>
        <v>Instant</v>
      </c>
      <c r="K1001" s="84" t="str">
        <f t="shared" si="69"/>
        <v>Individu</v>
      </c>
      <c r="L1001" s="83" t="s">
        <v>1901</v>
      </c>
      <c r="M1001" s="183">
        <v>27</v>
      </c>
    </row>
    <row r="1002" spans="1:13" ht="18" customHeight="1" x14ac:dyDescent="0.15">
      <c r="A1002" s="108" t="s">
        <v>1934</v>
      </c>
      <c r="B1002" s="85" t="s">
        <v>1133</v>
      </c>
      <c r="C1002" s="81"/>
      <c r="D1002" s="109" t="s">
        <v>408</v>
      </c>
      <c r="E1002" s="82" t="s">
        <v>3476</v>
      </c>
      <c r="F1002" s="82" t="s">
        <v>3477</v>
      </c>
      <c r="G1002" s="82" t="s">
        <v>3291</v>
      </c>
      <c r="H1002" s="113"/>
      <c r="I1002" s="84" t="str">
        <f t="shared" si="66"/>
        <v>Voix</v>
      </c>
      <c r="J1002" s="177" t="str">
        <f t="shared" si="67"/>
        <v>A/C</v>
      </c>
      <c r="K1002" s="84" t="str">
        <f t="shared" si="69"/>
        <v>Individu</v>
      </c>
      <c r="L1002" s="83" t="s">
        <v>1887</v>
      </c>
      <c r="M1002" s="183">
        <v>129</v>
      </c>
    </row>
    <row r="1003" spans="1:13" ht="24.75" customHeight="1" x14ac:dyDescent="0.15">
      <c r="A1003" s="108" t="s">
        <v>1934</v>
      </c>
      <c r="B1003" s="85" t="s">
        <v>1133</v>
      </c>
      <c r="C1003" s="81"/>
      <c r="D1003" s="109" t="s">
        <v>408</v>
      </c>
      <c r="E1003" s="82" t="s">
        <v>3173</v>
      </c>
      <c r="F1003" s="82" t="s">
        <v>3174</v>
      </c>
      <c r="G1003" s="82" t="s">
        <v>3175</v>
      </c>
      <c r="H1003" s="113"/>
      <c r="I1003" s="84" t="str">
        <f t="shared" si="66"/>
        <v>Toucher</v>
      </c>
      <c r="J1003" s="177" t="str">
        <f t="shared" si="67"/>
        <v>Concentration</v>
      </c>
      <c r="K1003" s="84" t="str">
        <f t="shared" si="69"/>
        <v>Individu</v>
      </c>
      <c r="L1003" s="83" t="s">
        <v>1867</v>
      </c>
      <c r="M1003" s="183">
        <v>113</v>
      </c>
    </row>
    <row r="1004" spans="1:13" ht="18" customHeight="1" x14ac:dyDescent="0.15">
      <c r="A1004" s="108" t="s">
        <v>1934</v>
      </c>
      <c r="B1004" s="85" t="s">
        <v>1133</v>
      </c>
      <c r="C1004" s="81"/>
      <c r="D1004" s="109" t="s">
        <v>408</v>
      </c>
      <c r="E1004" s="82" t="s">
        <v>3176</v>
      </c>
      <c r="F1004" s="82" t="s">
        <v>3177</v>
      </c>
      <c r="G1004" s="82" t="s">
        <v>938</v>
      </c>
      <c r="H1004" s="82" t="s">
        <v>3178</v>
      </c>
      <c r="I1004" s="84" t="str">
        <f t="shared" si="66"/>
        <v>Soi-même</v>
      </c>
      <c r="J1004" s="177" t="str">
        <f t="shared" si="67"/>
        <v>Instant</v>
      </c>
      <c r="K1004" s="84" t="str">
        <f t="shared" si="69"/>
        <v>Individu</v>
      </c>
      <c r="L1004" s="83" t="s">
        <v>1867</v>
      </c>
      <c r="M1004" s="183">
        <v>68</v>
      </c>
    </row>
    <row r="1005" spans="1:13" ht="18" customHeight="1" x14ac:dyDescent="0.15">
      <c r="A1005" s="108" t="s">
        <v>1934</v>
      </c>
      <c r="B1005" s="85" t="s">
        <v>1133</v>
      </c>
      <c r="C1005" s="81"/>
      <c r="D1005" s="109" t="s">
        <v>408</v>
      </c>
      <c r="E1005" s="82" t="s">
        <v>3312</v>
      </c>
      <c r="F1005" s="82" t="s">
        <v>3313</v>
      </c>
      <c r="G1005" s="82" t="s">
        <v>3315</v>
      </c>
      <c r="H1005" s="82" t="s">
        <v>3314</v>
      </c>
      <c r="I1005" s="84" t="str">
        <f t="shared" si="66"/>
        <v>Lien mystique</v>
      </c>
      <c r="J1005" s="177" t="str">
        <f t="shared" si="67"/>
        <v>Instant</v>
      </c>
      <c r="K1005" s="84" t="str">
        <f t="shared" si="69"/>
        <v>Individu</v>
      </c>
      <c r="L1005" s="83" t="s">
        <v>2096</v>
      </c>
      <c r="M1005" s="183">
        <v>122</v>
      </c>
    </row>
    <row r="1006" spans="1:13" ht="18" customHeight="1" x14ac:dyDescent="0.15">
      <c r="A1006" s="108" t="s">
        <v>1934</v>
      </c>
      <c r="B1006" s="85" t="s">
        <v>1133</v>
      </c>
      <c r="C1006" s="81"/>
      <c r="D1006" s="109">
        <v>15</v>
      </c>
      <c r="E1006" s="82" t="s">
        <v>354</v>
      </c>
      <c r="F1006" s="82" t="s">
        <v>982</v>
      </c>
      <c r="G1006" s="82" t="s">
        <v>983</v>
      </c>
      <c r="H1006" s="82"/>
      <c r="I1006" s="84" t="str">
        <f t="shared" si="66"/>
        <v>Toucher</v>
      </c>
      <c r="J1006" s="177" t="str">
        <f t="shared" si="67"/>
        <v>Instant</v>
      </c>
      <c r="K1006" s="84" t="str">
        <f t="shared" si="69"/>
        <v>Individu</v>
      </c>
      <c r="L1006" s="83" t="s">
        <v>1633</v>
      </c>
      <c r="M1006" s="183">
        <v>162</v>
      </c>
    </row>
    <row r="1007" spans="1:13" ht="18" customHeight="1" x14ac:dyDescent="0.15">
      <c r="A1007" s="108" t="s">
        <v>1934</v>
      </c>
      <c r="B1007" s="85" t="s">
        <v>1133</v>
      </c>
      <c r="C1007" s="81"/>
      <c r="D1007" s="109">
        <v>15</v>
      </c>
      <c r="E1007" s="82" t="s">
        <v>2567</v>
      </c>
      <c r="F1007" s="82" t="s">
        <v>2568</v>
      </c>
      <c r="G1007" s="82" t="s">
        <v>983</v>
      </c>
      <c r="H1007" s="82" t="s">
        <v>2569</v>
      </c>
      <c r="I1007" s="84" t="str">
        <f t="shared" si="66"/>
        <v>Toucher</v>
      </c>
      <c r="J1007" s="177" t="str">
        <f t="shared" si="67"/>
        <v>Instant</v>
      </c>
      <c r="K1007" s="84" t="str">
        <f t="shared" si="69"/>
        <v>Individu</v>
      </c>
      <c r="L1007" s="83" t="s">
        <v>1437</v>
      </c>
      <c r="M1007" s="183">
        <v>77</v>
      </c>
    </row>
    <row r="1008" spans="1:13" ht="18" customHeight="1" x14ac:dyDescent="0.15">
      <c r="A1008" s="108" t="s">
        <v>1934</v>
      </c>
      <c r="B1008" s="85" t="s">
        <v>1133</v>
      </c>
      <c r="C1008" s="81"/>
      <c r="D1008" s="109">
        <v>15</v>
      </c>
      <c r="E1008" s="82" t="s">
        <v>3316</v>
      </c>
      <c r="F1008" s="82" t="s">
        <v>3317</v>
      </c>
      <c r="G1008" s="82" t="s">
        <v>983</v>
      </c>
      <c r="H1008" s="82" t="s">
        <v>3318</v>
      </c>
      <c r="I1008" s="84" t="str">
        <f t="shared" si="66"/>
        <v>Toucher</v>
      </c>
      <c r="J1008" s="177" t="str">
        <f t="shared" si="67"/>
        <v>Instant</v>
      </c>
      <c r="K1008" s="84" t="str">
        <f t="shared" si="69"/>
        <v>Individu</v>
      </c>
      <c r="L1008" s="83" t="s">
        <v>2096</v>
      </c>
      <c r="M1008" s="183">
        <v>122</v>
      </c>
    </row>
    <row r="1009" spans="1:13" ht="24.75" customHeight="1" x14ac:dyDescent="0.15">
      <c r="A1009" s="108" t="s">
        <v>1934</v>
      </c>
      <c r="B1009" s="85" t="s">
        <v>1133</v>
      </c>
      <c r="C1009" s="81"/>
      <c r="D1009" s="109">
        <v>20</v>
      </c>
      <c r="E1009" s="82" t="s">
        <v>3326</v>
      </c>
      <c r="F1009" s="82" t="s">
        <v>3327</v>
      </c>
      <c r="G1009" s="82" t="s">
        <v>3328</v>
      </c>
      <c r="H1009" s="82" t="s">
        <v>2384</v>
      </c>
      <c r="I1009" s="84" t="str">
        <f t="shared" si="66"/>
        <v>Soi-même</v>
      </c>
      <c r="J1009" s="177" t="str">
        <f t="shared" si="67"/>
        <v>Instant</v>
      </c>
      <c r="K1009" s="84" t="str">
        <f t="shared" si="69"/>
        <v>Individu</v>
      </c>
      <c r="L1009" s="83" t="s">
        <v>2095</v>
      </c>
      <c r="M1009" s="183">
        <v>28</v>
      </c>
    </row>
    <row r="1010" spans="1:13" ht="18" customHeight="1" x14ac:dyDescent="0.15">
      <c r="A1010" s="108" t="s">
        <v>1934</v>
      </c>
      <c r="B1010" s="85" t="s">
        <v>1133</v>
      </c>
      <c r="C1010" s="81"/>
      <c r="D1010" s="109">
        <v>20</v>
      </c>
      <c r="E1010" s="82" t="s">
        <v>3319</v>
      </c>
      <c r="F1010" s="82" t="s">
        <v>3320</v>
      </c>
      <c r="G1010" s="82" t="s">
        <v>589</v>
      </c>
      <c r="H1010" s="82"/>
      <c r="I1010" s="84" t="str">
        <f t="shared" si="66"/>
        <v>Voix</v>
      </c>
      <c r="J1010" s="177" t="str">
        <f t="shared" si="67"/>
        <v>Concentration</v>
      </c>
      <c r="K1010" s="84" t="str">
        <f t="shared" si="69"/>
        <v>Individu</v>
      </c>
      <c r="L1010" s="83" t="s">
        <v>2096</v>
      </c>
      <c r="M1010" s="183">
        <v>122</v>
      </c>
    </row>
    <row r="1011" spans="1:13" ht="18" customHeight="1" x14ac:dyDescent="0.15">
      <c r="A1011" s="108" t="s">
        <v>1934</v>
      </c>
      <c r="B1011" s="85" t="s">
        <v>1133</v>
      </c>
      <c r="C1011" s="81"/>
      <c r="D1011" s="109">
        <v>25</v>
      </c>
      <c r="E1011" s="82" t="s">
        <v>3281</v>
      </c>
      <c r="F1011" s="82" t="s">
        <v>3282</v>
      </c>
      <c r="G1011" s="82" t="s">
        <v>3283</v>
      </c>
      <c r="H1011" s="82"/>
      <c r="I1011" s="84" t="str">
        <f t="shared" si="66"/>
        <v>Toucher</v>
      </c>
      <c r="J1011" s="177" t="str">
        <f t="shared" si="67"/>
        <v>Instant</v>
      </c>
      <c r="K1011" s="84" t="str">
        <f t="shared" si="69"/>
        <v>Groupe</v>
      </c>
      <c r="L1011" s="83" t="s">
        <v>1901</v>
      </c>
      <c r="M1011" s="183">
        <v>40</v>
      </c>
    </row>
    <row r="1012" spans="1:13" ht="18" customHeight="1" x14ac:dyDescent="0.15">
      <c r="A1012" s="174" t="s">
        <v>1934</v>
      </c>
      <c r="B1012" s="131" t="s">
        <v>1133</v>
      </c>
      <c r="C1012" s="132"/>
      <c r="D1012" s="133">
        <v>30</v>
      </c>
      <c r="E1012" s="134" t="s">
        <v>3179</v>
      </c>
      <c r="F1012" s="134" t="s">
        <v>3182</v>
      </c>
      <c r="G1012" s="134" t="s">
        <v>3181</v>
      </c>
      <c r="H1012" s="134" t="s">
        <v>3180</v>
      </c>
      <c r="I1012" s="135" t="str">
        <f t="shared" si="66"/>
        <v>Toucher</v>
      </c>
      <c r="J1012" s="179" t="str">
        <f t="shared" si="67"/>
        <v>Instant</v>
      </c>
      <c r="K1012" s="84" t="str">
        <f t="shared" si="69"/>
        <v>Individu</v>
      </c>
      <c r="L1012" s="83" t="s">
        <v>1867</v>
      </c>
      <c r="M1012" s="183">
        <v>102</v>
      </c>
    </row>
    <row r="1013" spans="1:13" ht="18" customHeight="1" x14ac:dyDescent="0.15">
      <c r="A1013" s="108"/>
      <c r="B1013" s="85"/>
      <c r="C1013" s="81"/>
      <c r="D1013" s="109"/>
      <c r="E1013" s="82"/>
      <c r="F1013" s="82"/>
      <c r="G1013" s="82"/>
      <c r="H1013" s="82"/>
      <c r="I1013" s="84"/>
      <c r="J1013" s="177"/>
      <c r="K1013" s="84"/>
      <c r="L1013" s="83"/>
      <c r="M1013" s="183"/>
    </row>
    <row r="1014" spans="1:13" ht="18" customHeight="1" x14ac:dyDescent="0.15">
      <c r="A1014" s="108"/>
      <c r="B1014" s="85"/>
      <c r="C1014" s="81"/>
      <c r="D1014" s="109"/>
      <c r="E1014" s="82"/>
      <c r="F1014" s="82"/>
      <c r="G1014" s="82"/>
      <c r="H1014" s="82"/>
      <c r="I1014" s="84"/>
      <c r="J1014" s="177"/>
      <c r="K1014" s="84"/>
      <c r="L1014" s="83"/>
      <c r="M1014" s="183"/>
    </row>
    <row r="1015" spans="1:13" ht="18" customHeight="1" x14ac:dyDescent="0.15">
      <c r="A1015" s="108"/>
      <c r="B1015" s="85"/>
      <c r="C1015" s="81"/>
      <c r="D1015" s="109"/>
      <c r="E1015" s="82"/>
      <c r="F1015" s="82"/>
      <c r="G1015" s="82"/>
      <c r="H1015" s="82"/>
      <c r="I1015" s="84"/>
      <c r="J1015" s="177"/>
      <c r="K1015" s="84"/>
      <c r="L1015" s="83"/>
      <c r="M1015" s="183"/>
    </row>
    <row r="1016" spans="1:13" ht="18" customHeight="1" x14ac:dyDescent="0.15">
      <c r="A1016" s="108"/>
      <c r="B1016" s="85"/>
      <c r="C1016" s="81"/>
      <c r="D1016" s="109"/>
      <c r="E1016" s="82"/>
      <c r="F1016" s="82"/>
      <c r="G1016" s="82"/>
      <c r="H1016" s="82"/>
      <c r="I1016" s="84"/>
      <c r="J1016" s="177"/>
      <c r="K1016" s="84"/>
      <c r="L1016" s="83"/>
      <c r="M1016" s="183"/>
    </row>
    <row r="1017" spans="1:13" ht="18" customHeight="1" x14ac:dyDescent="0.15">
      <c r="A1017" s="108"/>
      <c r="B1017" s="85"/>
      <c r="C1017" s="81"/>
      <c r="D1017" s="109"/>
      <c r="E1017" s="82"/>
      <c r="F1017" s="82"/>
      <c r="G1017" s="82"/>
      <c r="H1017" s="82"/>
      <c r="I1017" s="84"/>
      <c r="J1017" s="177"/>
      <c r="K1017" s="84"/>
      <c r="L1017" s="83"/>
      <c r="M1017" s="183"/>
    </row>
    <row r="1018" spans="1:13" ht="18" customHeight="1" x14ac:dyDescent="0.15">
      <c r="A1018" s="108"/>
      <c r="B1018" s="85"/>
      <c r="C1018" s="81"/>
      <c r="D1018" s="109"/>
      <c r="E1018" s="82"/>
      <c r="F1018" s="82"/>
      <c r="G1018" s="82"/>
      <c r="H1018" s="82"/>
      <c r="I1018" s="84"/>
      <c r="J1018" s="177"/>
      <c r="K1018" s="84"/>
      <c r="L1018" s="83"/>
      <c r="M1018" s="183"/>
    </row>
    <row r="1019" spans="1:13" ht="18" customHeight="1" x14ac:dyDescent="0.15">
      <c r="A1019" s="108"/>
      <c r="B1019" s="85"/>
      <c r="C1019" s="81"/>
      <c r="D1019" s="109"/>
      <c r="E1019" s="82"/>
      <c r="F1019" s="82"/>
      <c r="G1019" s="82"/>
      <c r="H1019" s="82"/>
      <c r="I1019" s="84"/>
      <c r="J1019" s="177"/>
      <c r="K1019" s="84"/>
      <c r="L1019" s="83"/>
      <c r="M1019" s="183"/>
    </row>
    <row r="1020" spans="1:13" ht="18" customHeight="1" thickBot="1" x14ac:dyDescent="0.2">
      <c r="A1020" s="167"/>
      <c r="B1020" s="168"/>
      <c r="C1020" s="169"/>
      <c r="D1020" s="170"/>
      <c r="E1020" s="171"/>
      <c r="F1020" s="171"/>
      <c r="G1020" s="171"/>
      <c r="H1020" s="171"/>
      <c r="I1020" s="173"/>
      <c r="J1020" s="180"/>
      <c r="K1020" s="173"/>
      <c r="L1020" s="172"/>
      <c r="M1020" s="185"/>
    </row>
    <row r="1021" spans="1:13" ht="18" customHeight="1" thickBot="1" x14ac:dyDescent="0.2"/>
    <row r="1022" spans="1:13" ht="13.5" customHeight="1" x14ac:dyDescent="0.15">
      <c r="C1022" s="66" t="s">
        <v>1633</v>
      </c>
      <c r="D1022" s="295" t="s">
        <v>2044</v>
      </c>
      <c r="E1022" s="295"/>
      <c r="F1022" s="296"/>
    </row>
    <row r="1023" spans="1:13" ht="13.5" customHeight="1" x14ac:dyDescent="0.15">
      <c r="C1023" s="71" t="s">
        <v>2296</v>
      </c>
      <c r="D1023" s="292" t="s">
        <v>2297</v>
      </c>
      <c r="E1023" s="293"/>
      <c r="F1023" s="294"/>
    </row>
    <row r="1024" spans="1:13" ht="13.5" customHeight="1" x14ac:dyDescent="0.15">
      <c r="A1024" s="74"/>
      <c r="B1024" s="75"/>
      <c r="C1024" s="76" t="s">
        <v>1437</v>
      </c>
      <c r="D1024" s="290" t="s">
        <v>2045</v>
      </c>
      <c r="E1024" s="290"/>
      <c r="F1024" s="291"/>
    </row>
    <row r="1025" spans="3:6" ht="13.5" customHeight="1" x14ac:dyDescent="0.15">
      <c r="C1025" s="67" t="s">
        <v>1898</v>
      </c>
      <c r="D1025" s="290" t="s">
        <v>2046</v>
      </c>
      <c r="E1025" s="290"/>
      <c r="F1025" s="291"/>
    </row>
    <row r="1026" spans="3:6" ht="13.5" customHeight="1" x14ac:dyDescent="0.15">
      <c r="C1026" s="67" t="s">
        <v>1915</v>
      </c>
      <c r="D1026" s="290" t="s">
        <v>2047</v>
      </c>
      <c r="E1026" s="290"/>
      <c r="F1026" s="291"/>
    </row>
    <row r="1027" spans="3:6" ht="13.5" customHeight="1" x14ac:dyDescent="0.15">
      <c r="C1027" s="67" t="s">
        <v>1887</v>
      </c>
      <c r="D1027" s="290" t="s">
        <v>2048</v>
      </c>
      <c r="E1027" s="290"/>
      <c r="F1027" s="291"/>
    </row>
    <row r="1028" spans="3:6" ht="13.5" customHeight="1" x14ac:dyDescent="0.15">
      <c r="C1028" s="67" t="s">
        <v>1867</v>
      </c>
      <c r="D1028" s="290" t="s">
        <v>2049</v>
      </c>
      <c r="E1028" s="290"/>
      <c r="F1028" s="291"/>
    </row>
    <row r="1029" spans="3:6" ht="13.5" customHeight="1" x14ac:dyDescent="0.15">
      <c r="C1029" s="67" t="s">
        <v>2095</v>
      </c>
      <c r="D1029" s="290" t="s">
        <v>2050</v>
      </c>
      <c r="E1029" s="290"/>
      <c r="F1029" s="291"/>
    </row>
    <row r="1030" spans="3:6" ht="13.5" customHeight="1" x14ac:dyDescent="0.15">
      <c r="C1030" s="67" t="s">
        <v>2096</v>
      </c>
      <c r="D1030" s="290" t="s">
        <v>2051</v>
      </c>
      <c r="E1030" s="290"/>
      <c r="F1030" s="291"/>
    </row>
    <row r="1031" spans="3:6" ht="13.5" customHeight="1" x14ac:dyDescent="0.15">
      <c r="C1031" s="67" t="s">
        <v>2097</v>
      </c>
      <c r="D1031" s="290" t="s">
        <v>2052</v>
      </c>
      <c r="E1031" s="290"/>
      <c r="F1031" s="291"/>
    </row>
    <row r="1032" spans="3:6" ht="13.5" customHeight="1" x14ac:dyDescent="0.15">
      <c r="C1032" s="67" t="s">
        <v>2098</v>
      </c>
      <c r="D1032" s="290" t="s">
        <v>2053</v>
      </c>
      <c r="E1032" s="290"/>
      <c r="F1032" s="291"/>
    </row>
    <row r="1033" spans="3:6" ht="13.5" customHeight="1" x14ac:dyDescent="0.15">
      <c r="C1033" s="67" t="s">
        <v>2054</v>
      </c>
      <c r="D1033" s="290" t="s">
        <v>2055</v>
      </c>
      <c r="E1033" s="290"/>
      <c r="F1033" s="291"/>
    </row>
    <row r="1034" spans="3:6" ht="13.5" customHeight="1" x14ac:dyDescent="0.15">
      <c r="C1034" s="67" t="s">
        <v>2058</v>
      </c>
      <c r="D1034" s="290" t="s">
        <v>2057</v>
      </c>
      <c r="E1034" s="290"/>
      <c r="F1034" s="291"/>
    </row>
    <row r="1035" spans="3:6" ht="13.5" customHeight="1" x14ac:dyDescent="0.15">
      <c r="C1035" s="67" t="s">
        <v>2056</v>
      </c>
      <c r="D1035" s="290" t="s">
        <v>2059</v>
      </c>
      <c r="E1035" s="290"/>
      <c r="F1035" s="291"/>
    </row>
    <row r="1036" spans="3:6" ht="13.5" customHeight="1" x14ac:dyDescent="0.15">
      <c r="C1036" s="67" t="s">
        <v>2060</v>
      </c>
      <c r="D1036" s="290" t="s">
        <v>2061</v>
      </c>
      <c r="E1036" s="290"/>
      <c r="F1036" s="291"/>
    </row>
    <row r="1037" spans="3:6" ht="13.5" customHeight="1" x14ac:dyDescent="0.15">
      <c r="C1037" s="67" t="s">
        <v>2062</v>
      </c>
      <c r="D1037" s="290" t="s">
        <v>2063</v>
      </c>
      <c r="E1037" s="290"/>
      <c r="F1037" s="291"/>
    </row>
    <row r="1038" spans="3:6" ht="13.5" customHeight="1" x14ac:dyDescent="0.15">
      <c r="C1038" s="67" t="s">
        <v>1861</v>
      </c>
      <c r="D1038" s="290" t="s">
        <v>2064</v>
      </c>
      <c r="E1038" s="290"/>
      <c r="F1038" s="291"/>
    </row>
    <row r="1039" spans="3:6" ht="13.5" customHeight="1" x14ac:dyDescent="0.15">
      <c r="C1039" s="72" t="s">
        <v>2081</v>
      </c>
      <c r="D1039" s="285" t="s">
        <v>2082</v>
      </c>
      <c r="E1039" s="286"/>
      <c r="F1039" s="287"/>
    </row>
    <row r="1040" spans="3:6" ht="13.5" customHeight="1" x14ac:dyDescent="0.15">
      <c r="C1040" s="72" t="s">
        <v>2080</v>
      </c>
      <c r="D1040" s="283" t="s">
        <v>2510</v>
      </c>
      <c r="E1040" s="283"/>
      <c r="F1040" s="284"/>
    </row>
    <row r="1041" spans="3:6" ht="13.5" customHeight="1" x14ac:dyDescent="0.15">
      <c r="C1041" s="67" t="s">
        <v>2065</v>
      </c>
      <c r="D1041" s="290" t="s">
        <v>2066</v>
      </c>
      <c r="E1041" s="290"/>
      <c r="F1041" s="291"/>
    </row>
    <row r="1042" spans="3:6" ht="13.5" customHeight="1" x14ac:dyDescent="0.15">
      <c r="C1042" s="67" t="s">
        <v>2067</v>
      </c>
      <c r="D1042" s="290" t="s">
        <v>2068</v>
      </c>
      <c r="E1042" s="290"/>
      <c r="F1042" s="291"/>
    </row>
    <row r="1043" spans="3:6" ht="13.5" customHeight="1" x14ac:dyDescent="0.15">
      <c r="C1043" s="67" t="s">
        <v>2069</v>
      </c>
      <c r="D1043" s="290" t="s">
        <v>2070</v>
      </c>
      <c r="E1043" s="290"/>
      <c r="F1043" s="291"/>
    </row>
    <row r="1044" spans="3:6" ht="13.5" customHeight="1" x14ac:dyDescent="0.15">
      <c r="C1044" s="67" t="s">
        <v>2071</v>
      </c>
      <c r="D1044" s="290" t="s">
        <v>2072</v>
      </c>
      <c r="E1044" s="290"/>
      <c r="F1044" s="291"/>
    </row>
    <row r="1045" spans="3:6" ht="13.5" customHeight="1" x14ac:dyDescent="0.15">
      <c r="C1045" s="67" t="s">
        <v>1983</v>
      </c>
      <c r="D1045" s="290" t="s">
        <v>2073</v>
      </c>
      <c r="E1045" s="290"/>
      <c r="F1045" s="291"/>
    </row>
    <row r="1046" spans="3:6" ht="13.5" customHeight="1" x14ac:dyDescent="0.15">
      <c r="C1046" s="67" t="s">
        <v>2386</v>
      </c>
      <c r="D1046" s="292" t="s">
        <v>2387</v>
      </c>
      <c r="E1046" s="293"/>
      <c r="F1046" s="294"/>
    </row>
    <row r="1047" spans="3:6" ht="13.5" customHeight="1" x14ac:dyDescent="0.15">
      <c r="C1047" s="72" t="s">
        <v>2074</v>
      </c>
      <c r="D1047" s="283" t="s">
        <v>2075</v>
      </c>
      <c r="E1047" s="283"/>
      <c r="F1047" s="284"/>
    </row>
    <row r="1048" spans="3:6" ht="13.5" customHeight="1" x14ac:dyDescent="0.15">
      <c r="C1048" s="72" t="s">
        <v>2076</v>
      </c>
      <c r="D1048" s="283" t="s">
        <v>2077</v>
      </c>
      <c r="E1048" s="283"/>
      <c r="F1048" s="284"/>
    </row>
    <row r="1049" spans="3:6" ht="13.5" customHeight="1" x14ac:dyDescent="0.15">
      <c r="C1049" s="72" t="s">
        <v>2078</v>
      </c>
      <c r="D1049" s="283" t="s">
        <v>2079</v>
      </c>
      <c r="E1049" s="283"/>
      <c r="F1049" s="284"/>
    </row>
    <row r="1050" spans="3:6" ht="13.5" customHeight="1" x14ac:dyDescent="0.15">
      <c r="C1050" s="72" t="s">
        <v>2083</v>
      </c>
      <c r="D1050" s="283" t="s">
        <v>2084</v>
      </c>
      <c r="E1050" s="283"/>
      <c r="F1050" s="284"/>
    </row>
    <row r="1051" spans="3:6" ht="13.5" customHeight="1" x14ac:dyDescent="0.15">
      <c r="C1051" s="72" t="s">
        <v>2085</v>
      </c>
      <c r="D1051" s="283" t="s">
        <v>2086</v>
      </c>
      <c r="E1051" s="283"/>
      <c r="F1051" s="284"/>
    </row>
    <row r="1052" spans="3:6" ht="13.5" customHeight="1" x14ac:dyDescent="0.15">
      <c r="C1052" s="72" t="s">
        <v>2087</v>
      </c>
      <c r="D1052" s="283" t="s">
        <v>2088</v>
      </c>
      <c r="E1052" s="283"/>
      <c r="F1052" s="284"/>
    </row>
    <row r="1053" spans="3:6" ht="13.5" customHeight="1" thickBot="1" x14ac:dyDescent="0.2">
      <c r="C1053" s="73" t="s">
        <v>2089</v>
      </c>
      <c r="D1053" s="288" t="s">
        <v>2090</v>
      </c>
      <c r="E1053" s="288"/>
      <c r="F1053" s="289"/>
    </row>
    <row r="1054" spans="3:6" ht="18" customHeight="1" x14ac:dyDescent="0.15">
      <c r="C1054" s="69"/>
      <c r="D1054" s="112"/>
      <c r="E1054" s="70"/>
      <c r="F1054" s="70"/>
    </row>
  </sheetData>
  <autoFilter ref="A1:M1012"/>
  <mergeCells count="32">
    <mergeCell ref="D1022:F1022"/>
    <mergeCell ref="D1024:F1024"/>
    <mergeCell ref="D1025:F1025"/>
    <mergeCell ref="D1026:F1026"/>
    <mergeCell ref="D1027:F1027"/>
    <mergeCell ref="D1023:F1023"/>
    <mergeCell ref="D1028:F1028"/>
    <mergeCell ref="D1029:F1029"/>
    <mergeCell ref="D1030:F1030"/>
    <mergeCell ref="D1031:F1031"/>
    <mergeCell ref="D1032:F1032"/>
    <mergeCell ref="D1033:F1033"/>
    <mergeCell ref="D1034:F1034"/>
    <mergeCell ref="D1035:F1035"/>
    <mergeCell ref="D1036:F1036"/>
    <mergeCell ref="D1037:F1037"/>
    <mergeCell ref="D1038:F1038"/>
    <mergeCell ref="D1041:F1041"/>
    <mergeCell ref="D1042:F1042"/>
    <mergeCell ref="D1043:F1043"/>
    <mergeCell ref="D1044:F1044"/>
    <mergeCell ref="D1050:F1050"/>
    <mergeCell ref="D1051:F1051"/>
    <mergeCell ref="D1052:F1052"/>
    <mergeCell ref="D1039:F1039"/>
    <mergeCell ref="D1053:F1053"/>
    <mergeCell ref="D1045:F1045"/>
    <mergeCell ref="D1047:F1047"/>
    <mergeCell ref="D1048:F1048"/>
    <mergeCell ref="D1049:F1049"/>
    <mergeCell ref="D1046:F1046"/>
    <mergeCell ref="D1040:F1040"/>
  </mergeCells>
  <phoneticPr fontId="3" type="noConversion"/>
  <pageMargins left="0.25" right="0.25" top="0.75" bottom="0.75" header="0.3" footer="0.3"/>
  <pageSetup paperSize="9" orientation="landscape" r:id="rId1"/>
  <headerFooter alignWithMargins="0">
    <oddHeader>&amp;C&amp;"Castellar,Gras"GRIMOIRE V2.0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9</vt:i4>
      </vt:variant>
    </vt:vector>
  </HeadingPairs>
  <TitlesOfParts>
    <vt:vector size="13" baseType="lpstr">
      <vt:lpstr>Calcul</vt:lpstr>
      <vt:lpstr>Condition</vt:lpstr>
      <vt:lpstr>Effet</vt:lpstr>
      <vt:lpstr>Grimoire</vt:lpstr>
      <vt:lpstr>cible</vt:lpstr>
      <vt:lpstr>cible2</vt:lpstr>
      <vt:lpstr>duree</vt:lpstr>
      <vt:lpstr>duree2</vt:lpstr>
      <vt:lpstr>Effet!Impression_des_titres</vt:lpstr>
      <vt:lpstr>portee</vt:lpstr>
      <vt:lpstr>portee2</vt:lpstr>
      <vt:lpstr>special</vt:lpstr>
      <vt:lpstr>special2</vt:lpstr>
    </vt:vector>
  </TitlesOfParts>
  <Company>Croc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HELIOT;Gregory MARRALE</dc:creator>
  <cp:lastModifiedBy>Gregory</cp:lastModifiedBy>
  <cp:lastPrinted>2013-03-16T14:44:38Z</cp:lastPrinted>
  <dcterms:created xsi:type="dcterms:W3CDTF">2010-01-17T07:43:56Z</dcterms:created>
  <dcterms:modified xsi:type="dcterms:W3CDTF">2013-03-24T23:10:34Z</dcterms:modified>
</cp:coreProperties>
</file>